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theme/theme1.xml" ContentType="application/vnd.openxmlformats-officedocument.theme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Firm Information" sheetId="2" state="visible" r:id="rId4"/>
    <sheet name="Census" sheetId="3" state="visible" r:id="rId5"/>
    <sheet name="Rat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LawPAK</author>
  </authors>
  <commentList>
    <comment ref="A5" authorId="0">
      <text>
        <r>
          <rPr>
            <sz val="10"/>
            <rFont val="Arial"/>
            <family val="2"/>
          </rPr>
          <t xml:space="preserve">EXAMPLE ROW — delete before sending. Shows the expected format for each column.</t>
        </r>
      </text>
    </comment>
  </commentList>
</comments>
</file>

<file path=xl/sharedStrings.xml><?xml version="1.0" encoding="utf-8"?>
<sst xmlns="http://schemas.openxmlformats.org/spreadsheetml/2006/main" count="103" uniqueCount="101">
  <si>
    <t xml:space="preserve">How to complete this workbook</t>
  </si>
  <si>
    <t xml:space="preserve">MetLife Worksite Whole Life with Long-Term Care rider, offered through LawPAK and Highstreet.</t>
  </si>
  <si>
    <t xml:space="preserve">What this is</t>
  </si>
  <si>
    <t xml:space="preserve">The enrollment team needs six items before they can load your firm into the system. This workbook collects all six.</t>
  </si>
  <si>
    <t xml:space="preserve">Yellow cells</t>
  </si>
  <si>
    <t xml:space="preserve">Fill these in. Everything else calculates on its own or is reference only.</t>
  </si>
  <si>
    <t xml:space="preserve">Firm Information tab</t>
  </si>
  <si>
    <t xml:space="preserve">Items 1 through 5: firm name, address, FEIN, contact person, phone.</t>
  </si>
  <si>
    <t xml:space="preserve">Census tab</t>
  </si>
  <si>
    <t xml:space="preserve">Item 6: one row per person to be enrolled. Row 5 is a filled-in example. Delete it before sending.</t>
  </si>
  <si>
    <t xml:space="preserve">Issue age and premium</t>
  </si>
  <si>
    <t xml:space="preserve">Both calculate automatically once you enter a date of birth and tobacco status. You do not need to look up rates.</t>
  </si>
  <si>
    <t xml:space="preserve">Rates tab</t>
  </si>
  <si>
    <t xml:space="preserve">Reference only. MetLife's published schedule for this plan year.</t>
  </si>
  <si>
    <t xml:space="preserve">Coverage</t>
  </si>
  <si>
    <t xml:space="preserve">Every certificate is issued at $100,000 with the long-term care rider included. There is nothing to choose.</t>
  </si>
  <si>
    <t xml:space="preserve">Eligibility</t>
  </si>
  <si>
    <t xml:space="preserve">Full-time at 40 hours a week, actively at work, legal U.S. resident with a Social Security number, issue age 17 to 70. Over 70 needs underwriting approval.</t>
  </si>
  <si>
    <t xml:space="preserve">Written consent</t>
  </si>
  <si>
    <t xml:space="preserve">Each lawyer being insured must sign a written consent form before coverage is issued. Mark the last column once you have it. We will supply the consent form.</t>
  </si>
  <si>
    <t xml:space="preserve">Sending this back</t>
  </si>
  <si>
    <t xml:space="preserve">Do not email the completed file. It contains Social Security numbers. Ask us for a secure upload link, or send it encrypted and share the password by phone.</t>
  </si>
  <si>
    <t xml:space="preserve">Questions</t>
  </si>
  <si>
    <t xml:space="preserve">LawPAK, (512) 717-6190, Contact@LawPAK.com</t>
  </si>
  <si>
    <t xml:space="preserve">Privacy</t>
  </si>
  <si>
    <t xml:space="preserve">This workbook will contain Social Security numbers once completed. Store it securely and do not forward it over unencrypted email.</t>
  </si>
  <si>
    <t xml:space="preserve">MetLife Worksite Whole Life — Firm Information</t>
  </si>
  <si>
    <t xml:space="preserve">Items 1–5 requested by the enrollment team. Fill in every yellow cell.</t>
  </si>
  <si>
    <t xml:space="preserve">Field</t>
  </si>
  <si>
    <t xml:space="preserve">Your Answer</t>
  </si>
  <si>
    <t xml:space="preserve">Notes</t>
  </si>
  <si>
    <t xml:space="preserve">1. Name of Firm</t>
  </si>
  <si>
    <t xml:space="preserve">Legal name as it appears on the firm's tax filings.</t>
  </si>
  <si>
    <t xml:space="preserve">2. Street Address</t>
  </si>
  <si>
    <t xml:space="preserve">Physical business address, not a P.O. box.</t>
  </si>
  <si>
    <t xml:space="preserve">    City</t>
  </si>
  <si>
    <t xml:space="preserve">    State</t>
  </si>
  <si>
    <t xml:space="preserve">Two-letter abbreviation.</t>
  </si>
  <si>
    <t xml:space="preserve">    ZIP Code</t>
  </si>
  <si>
    <t xml:space="preserve">3. FEIN</t>
  </si>
  <si>
    <t xml:space="preserve">Federal Employer Identification Number, format 12-3456789.</t>
  </si>
  <si>
    <t xml:space="preserve">4. Contact Person at the Firm</t>
  </si>
  <si>
    <t xml:space="preserve">This person receives all MetLife and Northstead communication and distributes it internally. No one contacts the insured lawyers directly.</t>
  </si>
  <si>
    <t xml:space="preserve">5. Phone Number</t>
  </si>
  <si>
    <t xml:space="preserve">    Contact Email</t>
  </si>
  <si>
    <t xml:space="preserve">Not requested by the enrollment team, but needed to send the contract.</t>
  </si>
  <si>
    <t xml:space="preserve">    Number of Lives to Enroll</t>
  </si>
  <si>
    <t xml:space="preserve">Must match the row count on the Census tab.</t>
  </si>
  <si>
    <t xml:space="preserve">    Requested Effective Date</t>
  </si>
  <si>
    <t xml:space="preserve">First of a month. Plan year began 1 Aug 2026.</t>
  </si>
  <si>
    <t xml:space="preserve">Coverage offered</t>
  </si>
  <si>
    <t xml:space="preserve">$100,000 per person, guaranteed issue</t>
  </si>
  <si>
    <t xml:space="preserve">Rider included</t>
  </si>
  <si>
    <t xml:space="preserve">Accelerated Death Benefit for Qualified Long-Term Care</t>
  </si>
  <si>
    <t xml:space="preserve">Carrier</t>
  </si>
  <si>
    <t xml:space="preserve">Metropolitan Tower Life Insurance Company (MetLife)</t>
  </si>
  <si>
    <t xml:space="preserve">MetLife Worksite Whole Life — Census</t>
  </si>
  <si>
    <t xml:space="preserve">Item 6. One row per person to be enrolled. Row 5 is a filled-in example; delete it before sending.</t>
  </si>
  <si>
    <t xml:space="preserve">Rate basis date (used to calculate issue age):</t>
  </si>
  <si>
    <t xml:space="preserve">2026-10-01</t>
  </si>
  <si>
    <t xml:space="preserve">Change to the requested effective date.</t>
  </si>
  <si>
    <t xml:space="preserve">Last Name</t>
  </si>
  <si>
    <t xml:space="preserve">First Name</t>
  </si>
  <si>
    <t xml:space="preserve">Middle Initial</t>
  </si>
  <si>
    <t xml:space="preserve">Date of Birth</t>
  </si>
  <si>
    <t xml:space="preserve">Issue Age</t>
  </si>
  <si>
    <t xml:space="preserve">Social Security Number</t>
  </si>
  <si>
    <t xml:space="preserve">Gender</t>
  </si>
  <si>
    <t xml:space="preserve">Tobacco Use</t>
  </si>
  <si>
    <t xml:space="preserve">Date of Hire</t>
  </si>
  <si>
    <t xml:space="preserve">Actively at Work 40+ hrs/wk</t>
  </si>
  <si>
    <t xml:space="preserve">Home Address</t>
  </si>
  <si>
    <t xml:space="preserve">City</t>
  </si>
  <si>
    <t xml:space="preserve">State</t>
  </si>
  <si>
    <t xml:space="preserve">ZIP</t>
  </si>
  <si>
    <t xml:space="preserve">Email</t>
  </si>
  <si>
    <t xml:space="preserve">Coverage Amount</t>
  </si>
  <si>
    <t xml:space="preserve">Monthly Premium</t>
  </si>
  <si>
    <t xml:space="preserve">Written Consent Signed</t>
  </si>
  <si>
    <t xml:space="preserve">Sample</t>
  </si>
  <si>
    <t xml:space="preserve">Jordan</t>
  </si>
  <si>
    <t xml:space="preserve">A</t>
  </si>
  <si>
    <t xml:space="preserve">1986-04-17</t>
  </si>
  <si>
    <t xml:space="preserve">000-00-0000</t>
  </si>
  <si>
    <t xml:space="preserve">F</t>
  </si>
  <si>
    <t xml:space="preserve">N</t>
  </si>
  <si>
    <t xml:space="preserve">2019-06-03</t>
  </si>
  <si>
    <t xml:space="preserve">Y</t>
  </si>
  <si>
    <t xml:space="preserve">123 Congress Ave, Suite 400</t>
  </si>
  <si>
    <t xml:space="preserve">Austin</t>
  </si>
  <si>
    <t xml:space="preserve">TX</t>
  </si>
  <si>
    <t xml:space="preserve">78701</t>
  </si>
  <si>
    <t xml:space="preserve">jsample@examplefirm.com</t>
  </si>
  <si>
    <t xml:space="preserve">Totals</t>
  </si>
  <si>
    <t xml:space="preserve">Average age →</t>
  </si>
  <si>
    <t xml:space="preserve">Lives entered</t>
  </si>
  <si>
    <t xml:space="preserve">MetLife rate schedule (reference — do not edit)</t>
  </si>
  <si>
    <t xml:space="preserve">Total monthly rate per $1,000 of coverage, base plus long-term care rider. Source: Met Tower Employer Data Sheet, Exhibit 110, pages 7-10, case 271629, plan year beginning 1 Aug 2026.</t>
  </si>
  <si>
    <t xml:space="preserve">Non-Tobacco rate /$1k</t>
  </si>
  <si>
    <t xml:space="preserve">Tobacco rate /$1k</t>
  </si>
  <si>
    <t xml:space="preserve">$100k monthly (non-tob)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</si>
</sst>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yyyy\-mm\-dd"/>
    <numFmt numFmtId="166" formatCode="@"/>
    <numFmt numFmtId="167" formatCode="\$#,##0"/>
    <numFmt numFmtId="168" formatCode="\$#,##0.00"/>
    <numFmt numFmtId="169" formatCode="0.00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A3D"/>
      <name val="Arial"/>
      <family val="0"/>
      <charset val="1"/>
    </font>
    <font>
      <sz val="10"/>
      <color rgb="FF5A6474"/>
      <name val="Arial"/>
      <family val="0"/>
      <charset val="1"/>
    </font>
    <font>
      <b val="true"/>
      <sz val="10"/>
      <color rgb="FF1F2A3D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9B2C2C"/>
      <name val="Arial"/>
      <family val="0"/>
      <charset val="1"/>
    </font>
    <font>
      <sz val="10"/>
      <color rgb="FF9B2C2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5A6474"/>
      <name val="Arial"/>
      <family val="0"/>
      <charset val="1"/>
    </font>
    <font>
      <b val="true"/>
      <sz val="9"/>
      <color rgb="FF5A6474"/>
      <name val="Arial"/>
      <family val="0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2A3D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FDF0DA"/>
        <bgColor rgb="FFF2F0EC"/>
      </patternFill>
    </fill>
    <fill>
      <patternFill patternType="solid">
        <fgColor rgb="FFF2F0EC"/>
        <bgColor rgb="FFFDF0DA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9C0CA"/>
      </bottom>
      <diagonal/>
    </border>
    <border diagonalUp="false" diagonalDown="false">
      <left style="thin">
        <color rgb="FFC9D0DB"/>
      </left>
      <right style="thin">
        <color rgb="FFC9D0DB"/>
      </right>
      <top style="thin">
        <color rgb="FFC9D0DB"/>
      </top>
      <bottom style="thin">
        <color rgb="FFC9D0DB"/>
      </bottom>
      <diagonal/>
    </border>
    <border diagonalUp="false" diagonalDown="false">
      <left style="thin">
        <color rgb="FFE4E9F1"/>
      </left>
      <right style="thin">
        <color rgb="FFE4E9F1"/>
      </right>
      <top style="thin">
        <color rgb="FFE4E9F1"/>
      </top>
      <bottom style="thin">
        <color rgb="FFE4E9F1"/>
      </bottom>
      <diagonal/>
    </border>
    <border diagonalUp="false" diagonalDown="false">
      <left/>
      <right/>
      <top style="medium">
        <color rgb="FF1F2A3D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0CA"/>
      <rgbColor rgb="FF808080"/>
      <rgbColor rgb="FF9999FF"/>
      <rgbColor rgb="FF993366"/>
      <rgbColor rgb="FFFDF0DA"/>
      <rgbColor rgb="FFE4E9F1"/>
      <rgbColor rgb="FF660066"/>
      <rgbColor rgb="FFFF8080"/>
      <rgbColor rgb="FF0066CC"/>
      <rgbColor rgb="FFC9D0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0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74"/>
      <rgbColor rgb="FF969696"/>
      <rgbColor rgb="FF003366"/>
      <rgbColor rgb="FF339966"/>
      <rgbColor rgb="FF003300"/>
      <rgbColor rgb="FF333300"/>
      <rgbColor rgb="FF9B2C2C"/>
      <rgbColor rgb="FF993366"/>
      <rgbColor rgb="FF333399"/>
      <rgbColor rgb="FF1F2A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92"/>
  </cols>
  <sheetData>
    <row r="1" customFormat="false" ht="21.75" hidden="false" customHeight="true" outlineLevel="0" collapsed="false">
      <c r="A1" s="1" t="s">
        <v>0</v>
      </c>
      <c r="B1" s="1"/>
    </row>
    <row r="2" customFormat="false" ht="15.75" hidden="false" customHeight="true" outlineLevel="0" collapsed="false">
      <c r="A2" s="2" t="s">
        <v>1</v>
      </c>
      <c r="B2" s="2"/>
    </row>
    <row r="4" customFormat="false" ht="30" hidden="false" customHeight="true" outlineLevel="0" collapsed="false">
      <c r="A4" s="3" t="s">
        <v>2</v>
      </c>
      <c r="B4" s="4" t="s">
        <v>3</v>
      </c>
    </row>
    <row r="6" customFormat="false" ht="18" hidden="false" customHeight="true" outlineLevel="0" collapsed="false">
      <c r="A6" s="3" t="s">
        <v>4</v>
      </c>
      <c r="B6" s="4" t="s">
        <v>5</v>
      </c>
    </row>
    <row r="7" customFormat="false" ht="18" hidden="false" customHeight="true" outlineLevel="0" collapsed="false">
      <c r="A7" s="3" t="s">
        <v>6</v>
      </c>
      <c r="B7" s="4" t="s">
        <v>7</v>
      </c>
    </row>
    <row r="8" customFormat="false" ht="30" hidden="false" customHeight="true" outlineLevel="0" collapsed="false">
      <c r="A8" s="3" t="s">
        <v>8</v>
      </c>
      <c r="B8" s="4" t="s">
        <v>9</v>
      </c>
    </row>
    <row r="9" customFormat="false" ht="30" hidden="false" customHeight="true" outlineLevel="0" collapsed="false">
      <c r="A9" s="3" t="s">
        <v>10</v>
      </c>
      <c r="B9" s="4" t="s">
        <v>11</v>
      </c>
    </row>
    <row r="10" customFormat="false" ht="18" hidden="false" customHeight="true" outlineLevel="0" collapsed="false">
      <c r="A10" s="3" t="s">
        <v>12</v>
      </c>
      <c r="B10" s="4" t="s">
        <v>13</v>
      </c>
    </row>
    <row r="12" customFormat="false" ht="30" hidden="false" customHeight="true" outlineLevel="0" collapsed="false">
      <c r="A12" s="3" t="s">
        <v>14</v>
      </c>
      <c r="B12" s="4" t="s">
        <v>15</v>
      </c>
    </row>
    <row r="13" customFormat="false" ht="30" hidden="false" customHeight="true" outlineLevel="0" collapsed="false">
      <c r="A13" s="3" t="s">
        <v>16</v>
      </c>
      <c r="B13" s="4" t="s">
        <v>17</v>
      </c>
    </row>
    <row r="14" customFormat="false" ht="30" hidden="false" customHeight="true" outlineLevel="0" collapsed="false">
      <c r="A14" s="3" t="s">
        <v>18</v>
      </c>
      <c r="B14" s="4" t="s">
        <v>19</v>
      </c>
    </row>
    <row r="16" customFormat="false" ht="30" hidden="false" customHeight="true" outlineLevel="0" collapsed="false">
      <c r="A16" s="3" t="s">
        <v>20</v>
      </c>
      <c r="B16" s="4" t="s">
        <v>21</v>
      </c>
    </row>
    <row r="18" customFormat="false" ht="18" hidden="false" customHeight="true" outlineLevel="0" collapsed="false">
      <c r="A18" s="3" t="s">
        <v>22</v>
      </c>
      <c r="B18" s="4" t="s">
        <v>23</v>
      </c>
    </row>
    <row r="20" customFormat="false" ht="30" hidden="false" customHeight="true" outlineLevel="0" collapsed="false">
      <c r="A20" s="5" t="s">
        <v>24</v>
      </c>
      <c r="B20" s="6" t="s">
        <v>25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34"/>
    <col collapsed="false" customWidth="true" hidden="false" outlineLevel="0" max="3" min="3" style="0" width="58"/>
  </cols>
  <sheetData>
    <row r="1" customFormat="false" ht="21.75" hidden="false" customHeight="true" outlineLevel="0" collapsed="false">
      <c r="A1" s="1" t="s">
        <v>26</v>
      </c>
      <c r="B1" s="1"/>
      <c r="C1" s="1"/>
    </row>
    <row r="2" customFormat="false" ht="15.75" hidden="false" customHeight="true" outlineLevel="0" collapsed="false">
      <c r="A2" s="2" t="s">
        <v>27</v>
      </c>
      <c r="B2" s="2"/>
      <c r="C2" s="2"/>
    </row>
    <row r="3" customFormat="false" ht="15" hidden="false" customHeight="false" outlineLevel="0" collapsed="false">
      <c r="A3" s="7" t="s">
        <v>28</v>
      </c>
      <c r="B3" s="7" t="s">
        <v>29</v>
      </c>
      <c r="C3" s="7" t="s">
        <v>30</v>
      </c>
    </row>
    <row r="4" customFormat="false" ht="30" hidden="false" customHeight="true" outlineLevel="0" collapsed="false">
      <c r="A4" s="8" t="s">
        <v>31</v>
      </c>
      <c r="B4" s="9"/>
      <c r="C4" s="10" t="s">
        <v>32</v>
      </c>
    </row>
    <row r="5" customFormat="false" ht="30" hidden="false" customHeight="true" outlineLevel="0" collapsed="false">
      <c r="A5" s="8" t="s">
        <v>33</v>
      </c>
      <c r="B5" s="9"/>
      <c r="C5" s="10" t="s">
        <v>34</v>
      </c>
    </row>
    <row r="6" customFormat="false" ht="30" hidden="false" customHeight="true" outlineLevel="0" collapsed="false">
      <c r="A6" s="11" t="s">
        <v>35</v>
      </c>
      <c r="B6" s="9"/>
      <c r="C6" s="10"/>
    </row>
    <row r="7" customFormat="false" ht="30" hidden="false" customHeight="true" outlineLevel="0" collapsed="false">
      <c r="A7" s="11" t="s">
        <v>36</v>
      </c>
      <c r="B7" s="9"/>
      <c r="C7" s="10" t="s">
        <v>37</v>
      </c>
    </row>
    <row r="8" customFormat="false" ht="30" hidden="false" customHeight="true" outlineLevel="0" collapsed="false">
      <c r="A8" s="11" t="s">
        <v>38</v>
      </c>
      <c r="B8" s="9"/>
      <c r="C8" s="10"/>
    </row>
    <row r="9" customFormat="false" ht="30" hidden="false" customHeight="true" outlineLevel="0" collapsed="false">
      <c r="A9" s="8" t="s">
        <v>39</v>
      </c>
      <c r="B9" s="9"/>
      <c r="C9" s="10" t="s">
        <v>40</v>
      </c>
    </row>
    <row r="10" customFormat="false" ht="30" hidden="false" customHeight="true" outlineLevel="0" collapsed="false">
      <c r="A10" s="8" t="s">
        <v>41</v>
      </c>
      <c r="B10" s="9"/>
      <c r="C10" s="10" t="s">
        <v>42</v>
      </c>
    </row>
    <row r="11" customFormat="false" ht="30" hidden="false" customHeight="true" outlineLevel="0" collapsed="false">
      <c r="A11" s="8" t="s">
        <v>43</v>
      </c>
      <c r="B11" s="9"/>
      <c r="C11" s="10"/>
    </row>
    <row r="12" customFormat="false" ht="30" hidden="false" customHeight="true" outlineLevel="0" collapsed="false">
      <c r="A12" s="11" t="s">
        <v>44</v>
      </c>
      <c r="B12" s="9"/>
      <c r="C12" s="10" t="s">
        <v>45</v>
      </c>
    </row>
    <row r="13" customFormat="false" ht="30" hidden="false" customHeight="true" outlineLevel="0" collapsed="false">
      <c r="A13" s="11" t="s">
        <v>46</v>
      </c>
      <c r="B13" s="9"/>
      <c r="C13" s="10" t="s">
        <v>47</v>
      </c>
    </row>
    <row r="14" customFormat="false" ht="30" hidden="false" customHeight="true" outlineLevel="0" collapsed="false">
      <c r="A14" s="11" t="s">
        <v>48</v>
      </c>
      <c r="B14" s="9"/>
      <c r="C14" s="10" t="s">
        <v>49</v>
      </c>
    </row>
    <row r="16" customFormat="false" ht="15" hidden="false" customHeight="false" outlineLevel="0" collapsed="false">
      <c r="A16" s="8" t="s">
        <v>50</v>
      </c>
      <c r="B16" s="11" t="s">
        <v>51</v>
      </c>
    </row>
    <row r="17" customFormat="false" ht="15" hidden="false" customHeight="false" outlineLevel="0" collapsed="false">
      <c r="A17" s="8" t="s">
        <v>52</v>
      </c>
      <c r="B17" s="11" t="s">
        <v>53</v>
      </c>
    </row>
    <row r="18" customFormat="false" ht="15" hidden="false" customHeight="false" outlineLevel="0" collapsed="false">
      <c r="A18" s="8" t="s">
        <v>54</v>
      </c>
      <c r="B18" s="11" t="s">
        <v>55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3" min="3" style="0" width="8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6" min="6" style="0" width="19"/>
    <col collapsed="false" customWidth="true" hidden="false" outlineLevel="0" max="7" min="7" style="0" width="9"/>
    <col collapsed="false" customWidth="true" hidden="false" outlineLevel="0" max="8" min="8" style="0" width="11"/>
    <col collapsed="false" customWidth="true" hidden="false" outlineLevel="0" max="9" min="9" style="0" width="12"/>
    <col collapsed="false" customWidth="true" hidden="false" outlineLevel="0" max="10" min="10" style="0" width="15"/>
    <col collapsed="false" customWidth="true" hidden="false" outlineLevel="0" max="11" min="11" style="0" width="26"/>
    <col collapsed="false" customWidth="true" hidden="false" outlineLevel="0" max="12" min="12" style="0" width="14"/>
    <col collapsed="false" customWidth="true" hidden="false" outlineLevel="0" max="13" min="13" style="0" width="7"/>
    <col collapsed="false" customWidth="true" hidden="false" outlineLevel="0" max="14" min="14" style="0" width="8"/>
    <col collapsed="false" customWidth="true" hidden="false" outlineLevel="0" max="15" min="15" style="0" width="24"/>
    <col collapsed="false" customWidth="true" hidden="false" outlineLevel="0" max="16" min="16" style="0" width="13"/>
    <col collapsed="false" customWidth="true" hidden="false" outlineLevel="0" max="18" min="17" style="0" width="14"/>
  </cols>
  <sheetData>
    <row r="1" customFormat="false" ht="21.75" hidden="false" customHeight="true" outlineLevel="0" collapsed="false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.75" hidden="false" customHeight="true" outlineLevel="0" collapsed="false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5" hidden="false" customHeight="false" outlineLevel="0" collapsed="false">
      <c r="A3" s="8" t="s">
        <v>58</v>
      </c>
      <c r="E3" s="12" t="s">
        <v>59</v>
      </c>
      <c r="F3" s="13" t="s">
        <v>60</v>
      </c>
    </row>
    <row r="4" customFormat="false" ht="33.75" hidden="false" customHeight="true" outlineLevel="0" collapsed="false">
      <c r="A4" s="7" t="s">
        <v>61</v>
      </c>
      <c r="B4" s="7" t="s">
        <v>62</v>
      </c>
      <c r="C4" s="7" t="s">
        <v>63</v>
      </c>
      <c r="D4" s="7" t="s">
        <v>64</v>
      </c>
      <c r="E4" s="7" t="s">
        <v>65</v>
      </c>
      <c r="F4" s="7" t="s">
        <v>66</v>
      </c>
      <c r="G4" s="7" t="s">
        <v>67</v>
      </c>
      <c r="H4" s="7" t="s">
        <v>68</v>
      </c>
      <c r="I4" s="7" t="s">
        <v>69</v>
      </c>
      <c r="J4" s="7" t="s">
        <v>70</v>
      </c>
      <c r="K4" s="7" t="s">
        <v>71</v>
      </c>
      <c r="L4" s="7" t="s">
        <v>72</v>
      </c>
      <c r="M4" s="7" t="s">
        <v>73</v>
      </c>
      <c r="N4" s="7" t="s">
        <v>74</v>
      </c>
      <c r="O4" s="7" t="s">
        <v>75</v>
      </c>
      <c r="P4" s="7" t="s">
        <v>76</v>
      </c>
      <c r="Q4" s="7" t="s">
        <v>77</v>
      </c>
      <c r="R4" s="7" t="s">
        <v>78</v>
      </c>
    </row>
    <row r="5" customFormat="false" ht="15" hidden="false" customHeight="false" outlineLevel="0" collapsed="false">
      <c r="A5" s="14" t="s">
        <v>79</v>
      </c>
      <c r="B5" s="14" t="s">
        <v>80</v>
      </c>
      <c r="C5" s="14" t="s">
        <v>81</v>
      </c>
      <c r="D5" s="15" t="s">
        <v>82</v>
      </c>
      <c r="E5" s="16" t="n">
        <f aca="false">IF($D5="","",DATEDIF($D5,$E$3,"Y"))</f>
        <v>40</v>
      </c>
      <c r="F5" s="17" t="s">
        <v>83</v>
      </c>
      <c r="G5" s="14" t="s">
        <v>84</v>
      </c>
      <c r="H5" s="14" t="s">
        <v>85</v>
      </c>
      <c r="I5" s="15" t="s">
        <v>86</v>
      </c>
      <c r="J5" s="14" t="s">
        <v>87</v>
      </c>
      <c r="K5" s="14" t="s">
        <v>88</v>
      </c>
      <c r="L5" s="14" t="s">
        <v>89</v>
      </c>
      <c r="M5" s="14" t="s">
        <v>90</v>
      </c>
      <c r="N5" s="14" t="s">
        <v>91</v>
      </c>
      <c r="O5" s="14" t="s">
        <v>92</v>
      </c>
      <c r="P5" s="18" t="n">
        <v>100000</v>
      </c>
      <c r="Q5" s="19" t="n">
        <f aca="false">IFERROR(IF($E5="","",IF(UPPER($H5)="Y",INDEX(Rates!$C$4:$C$57,MATCH($E5,Rates!$A$4:$A$57,0)),INDEX(Rates!$B$4:$B$57,MATCH($E5,Rates!$A$4:$A$57,0)))*100),"check age")</f>
        <v>144.16</v>
      </c>
      <c r="R5" s="14" t="s">
        <v>87</v>
      </c>
    </row>
    <row r="6" customFormat="false" ht="15" hidden="false" customHeight="false" outlineLevel="0" collapsed="false">
      <c r="A6" s="20"/>
      <c r="B6" s="20"/>
      <c r="C6" s="20"/>
      <c r="D6" s="21"/>
      <c r="E6" s="22" t="str">
        <f aca="false">IF($D6="","",DATEDIF($D6,$E$3,"Y"))</f>
        <v/>
      </c>
      <c r="F6" s="23"/>
      <c r="G6" s="20"/>
      <c r="H6" s="20"/>
      <c r="I6" s="21"/>
      <c r="J6" s="20"/>
      <c r="K6" s="20"/>
      <c r="L6" s="20"/>
      <c r="M6" s="20"/>
      <c r="N6" s="20"/>
      <c r="O6" s="20"/>
      <c r="P6" s="24" t="str">
        <f aca="false">IF($A6="","",100000)</f>
        <v/>
      </c>
      <c r="Q6" s="25" t="str">
        <f aca="false">IFERROR(IF($E6="","",IF(UPPER($H6)="Y",INDEX(Rates!$C$4:$C$57,MATCH($E6,Rates!$A$4:$A$57,0)),INDEX(Rates!$B$4:$B$57,MATCH($E6,Rates!$A$4:$A$57,0)))*100),"check age")</f>
        <v/>
      </c>
      <c r="R6" s="20"/>
    </row>
    <row r="7" customFormat="false" ht="15" hidden="false" customHeight="false" outlineLevel="0" collapsed="false">
      <c r="A7" s="20"/>
      <c r="B7" s="20"/>
      <c r="C7" s="20"/>
      <c r="D7" s="21"/>
      <c r="E7" s="22" t="str">
        <f aca="false">IF($D7="","",DATEDIF($D7,$E$3,"Y"))</f>
        <v/>
      </c>
      <c r="F7" s="23"/>
      <c r="G7" s="20"/>
      <c r="H7" s="20"/>
      <c r="I7" s="21"/>
      <c r="J7" s="20"/>
      <c r="K7" s="20"/>
      <c r="L7" s="20"/>
      <c r="M7" s="20"/>
      <c r="N7" s="20"/>
      <c r="O7" s="20"/>
      <c r="P7" s="24" t="str">
        <f aca="false">IF($A7="","",100000)</f>
        <v/>
      </c>
      <c r="Q7" s="25" t="str">
        <f aca="false">IFERROR(IF($E7="","",IF(UPPER($H7)="Y",INDEX(Rates!$C$4:$C$57,MATCH($E7,Rates!$A$4:$A$57,0)),INDEX(Rates!$B$4:$B$57,MATCH($E7,Rates!$A$4:$A$57,0)))*100),"check age")</f>
        <v/>
      </c>
      <c r="R7" s="20"/>
    </row>
    <row r="8" customFormat="false" ht="15" hidden="false" customHeight="false" outlineLevel="0" collapsed="false">
      <c r="A8" s="20"/>
      <c r="B8" s="20"/>
      <c r="C8" s="20"/>
      <c r="D8" s="21"/>
      <c r="E8" s="22" t="str">
        <f aca="false">IF($D8="","",DATEDIF($D8,$E$3,"Y"))</f>
        <v/>
      </c>
      <c r="F8" s="23"/>
      <c r="G8" s="20"/>
      <c r="H8" s="20"/>
      <c r="I8" s="21"/>
      <c r="J8" s="20"/>
      <c r="K8" s="20"/>
      <c r="L8" s="20"/>
      <c r="M8" s="20"/>
      <c r="N8" s="20"/>
      <c r="O8" s="20"/>
      <c r="P8" s="24" t="str">
        <f aca="false">IF($A8="","",100000)</f>
        <v/>
      </c>
      <c r="Q8" s="25" t="str">
        <f aca="false">IFERROR(IF($E8="","",IF(UPPER($H8)="Y",INDEX(Rates!$C$4:$C$57,MATCH($E8,Rates!$A$4:$A$57,0)),INDEX(Rates!$B$4:$B$57,MATCH($E8,Rates!$A$4:$A$57,0)))*100),"check age")</f>
        <v/>
      </c>
      <c r="R8" s="20"/>
    </row>
    <row r="9" customFormat="false" ht="15" hidden="false" customHeight="false" outlineLevel="0" collapsed="false">
      <c r="A9" s="20"/>
      <c r="B9" s="20"/>
      <c r="C9" s="20"/>
      <c r="D9" s="21"/>
      <c r="E9" s="22" t="str">
        <f aca="false">IF($D9="","",DATEDIF($D9,$E$3,"Y"))</f>
        <v/>
      </c>
      <c r="F9" s="23"/>
      <c r="G9" s="20"/>
      <c r="H9" s="20"/>
      <c r="I9" s="21"/>
      <c r="J9" s="20"/>
      <c r="K9" s="20"/>
      <c r="L9" s="20"/>
      <c r="M9" s="20"/>
      <c r="N9" s="20"/>
      <c r="O9" s="20"/>
      <c r="P9" s="24" t="str">
        <f aca="false">IF($A9="","",100000)</f>
        <v/>
      </c>
      <c r="Q9" s="25" t="str">
        <f aca="false">IFERROR(IF($E9="","",IF(UPPER($H9)="Y",INDEX(Rates!$C$4:$C$57,MATCH($E9,Rates!$A$4:$A$57,0)),INDEX(Rates!$B$4:$B$57,MATCH($E9,Rates!$A$4:$A$57,0)))*100),"check age")</f>
        <v/>
      </c>
      <c r="R9" s="20"/>
    </row>
    <row r="10" customFormat="false" ht="15" hidden="false" customHeight="false" outlineLevel="0" collapsed="false">
      <c r="A10" s="20"/>
      <c r="B10" s="20"/>
      <c r="C10" s="20"/>
      <c r="D10" s="21"/>
      <c r="E10" s="22" t="str">
        <f aca="false">IF($D10="","",DATEDIF($D10,$E$3,"Y"))</f>
        <v/>
      </c>
      <c r="F10" s="23"/>
      <c r="G10" s="20"/>
      <c r="H10" s="20"/>
      <c r="I10" s="21"/>
      <c r="J10" s="20"/>
      <c r="K10" s="20"/>
      <c r="L10" s="20"/>
      <c r="M10" s="20"/>
      <c r="N10" s="20"/>
      <c r="O10" s="20"/>
      <c r="P10" s="24" t="str">
        <f aca="false">IF($A10="","",100000)</f>
        <v/>
      </c>
      <c r="Q10" s="25" t="str">
        <f aca="false">IFERROR(IF($E10="","",IF(UPPER($H10)="Y",INDEX(Rates!$C$4:$C$57,MATCH($E10,Rates!$A$4:$A$57,0)),INDEX(Rates!$B$4:$B$57,MATCH($E10,Rates!$A$4:$A$57,0)))*100),"check age")</f>
        <v/>
      </c>
      <c r="R10" s="20"/>
    </row>
    <row r="11" customFormat="false" ht="15" hidden="false" customHeight="false" outlineLevel="0" collapsed="false">
      <c r="A11" s="20"/>
      <c r="B11" s="20"/>
      <c r="C11" s="20"/>
      <c r="D11" s="21"/>
      <c r="E11" s="22" t="str">
        <f aca="false">IF($D11="","",DATEDIF($D11,$E$3,"Y"))</f>
        <v/>
      </c>
      <c r="F11" s="23"/>
      <c r="G11" s="20"/>
      <c r="H11" s="20"/>
      <c r="I11" s="21"/>
      <c r="J11" s="20"/>
      <c r="K11" s="20"/>
      <c r="L11" s="20"/>
      <c r="M11" s="20"/>
      <c r="N11" s="20"/>
      <c r="O11" s="20"/>
      <c r="P11" s="24" t="str">
        <f aca="false">IF($A11="","",100000)</f>
        <v/>
      </c>
      <c r="Q11" s="25" t="str">
        <f aca="false">IFERROR(IF($E11="","",IF(UPPER($H11)="Y",INDEX(Rates!$C$4:$C$57,MATCH($E11,Rates!$A$4:$A$57,0)),INDEX(Rates!$B$4:$B$57,MATCH($E11,Rates!$A$4:$A$57,0)))*100),"check age")</f>
        <v/>
      </c>
      <c r="R11" s="20"/>
    </row>
    <row r="12" customFormat="false" ht="15" hidden="false" customHeight="false" outlineLevel="0" collapsed="false">
      <c r="A12" s="20"/>
      <c r="B12" s="20"/>
      <c r="C12" s="20"/>
      <c r="D12" s="21"/>
      <c r="E12" s="22" t="str">
        <f aca="false">IF($D12="","",DATEDIF($D12,$E$3,"Y"))</f>
        <v/>
      </c>
      <c r="F12" s="23"/>
      <c r="G12" s="20"/>
      <c r="H12" s="20"/>
      <c r="I12" s="21"/>
      <c r="J12" s="20"/>
      <c r="K12" s="20"/>
      <c r="L12" s="20"/>
      <c r="M12" s="20"/>
      <c r="N12" s="20"/>
      <c r="O12" s="20"/>
      <c r="P12" s="24" t="str">
        <f aca="false">IF($A12="","",100000)</f>
        <v/>
      </c>
      <c r="Q12" s="25" t="str">
        <f aca="false">IFERROR(IF($E12="","",IF(UPPER($H12)="Y",INDEX(Rates!$C$4:$C$57,MATCH($E12,Rates!$A$4:$A$57,0)),INDEX(Rates!$B$4:$B$57,MATCH($E12,Rates!$A$4:$A$57,0)))*100),"check age")</f>
        <v/>
      </c>
      <c r="R12" s="20"/>
    </row>
    <row r="13" customFormat="false" ht="15" hidden="false" customHeight="false" outlineLevel="0" collapsed="false">
      <c r="A13" s="20"/>
      <c r="B13" s="20"/>
      <c r="C13" s="20"/>
      <c r="D13" s="21"/>
      <c r="E13" s="22" t="str">
        <f aca="false">IF($D13="","",DATEDIF($D13,$E$3,"Y"))</f>
        <v/>
      </c>
      <c r="F13" s="23"/>
      <c r="G13" s="20"/>
      <c r="H13" s="20"/>
      <c r="I13" s="21"/>
      <c r="J13" s="20"/>
      <c r="K13" s="20"/>
      <c r="L13" s="20"/>
      <c r="M13" s="20"/>
      <c r="N13" s="20"/>
      <c r="O13" s="20"/>
      <c r="P13" s="24" t="str">
        <f aca="false">IF($A13="","",100000)</f>
        <v/>
      </c>
      <c r="Q13" s="25" t="str">
        <f aca="false">IFERROR(IF($E13="","",IF(UPPER($H13)="Y",INDEX(Rates!$C$4:$C$57,MATCH($E13,Rates!$A$4:$A$57,0)),INDEX(Rates!$B$4:$B$57,MATCH($E13,Rates!$A$4:$A$57,0)))*100),"check age")</f>
        <v/>
      </c>
      <c r="R13" s="20"/>
    </row>
    <row r="14" customFormat="false" ht="15" hidden="false" customHeight="false" outlineLevel="0" collapsed="false">
      <c r="A14" s="20"/>
      <c r="B14" s="20"/>
      <c r="C14" s="20"/>
      <c r="D14" s="21"/>
      <c r="E14" s="22" t="str">
        <f aca="false">IF($D14="","",DATEDIF($D14,$E$3,"Y"))</f>
        <v/>
      </c>
      <c r="F14" s="23"/>
      <c r="G14" s="20"/>
      <c r="H14" s="20"/>
      <c r="I14" s="21"/>
      <c r="J14" s="20"/>
      <c r="K14" s="20"/>
      <c r="L14" s="20"/>
      <c r="M14" s="20"/>
      <c r="N14" s="20"/>
      <c r="O14" s="20"/>
      <c r="P14" s="24" t="str">
        <f aca="false">IF($A14="","",100000)</f>
        <v/>
      </c>
      <c r="Q14" s="25" t="str">
        <f aca="false">IFERROR(IF($E14="","",IF(UPPER($H14)="Y",INDEX(Rates!$C$4:$C$57,MATCH($E14,Rates!$A$4:$A$57,0)),INDEX(Rates!$B$4:$B$57,MATCH($E14,Rates!$A$4:$A$57,0)))*100),"check age")</f>
        <v/>
      </c>
      <c r="R14" s="20"/>
    </row>
    <row r="15" customFormat="false" ht="15" hidden="false" customHeight="false" outlineLevel="0" collapsed="false">
      <c r="A15" s="20"/>
      <c r="B15" s="20"/>
      <c r="C15" s="20"/>
      <c r="D15" s="21"/>
      <c r="E15" s="22" t="str">
        <f aca="false">IF($D15="","",DATEDIF($D15,$E$3,"Y"))</f>
        <v/>
      </c>
      <c r="F15" s="23"/>
      <c r="G15" s="20"/>
      <c r="H15" s="20"/>
      <c r="I15" s="21"/>
      <c r="J15" s="20"/>
      <c r="K15" s="20"/>
      <c r="L15" s="20"/>
      <c r="M15" s="20"/>
      <c r="N15" s="20"/>
      <c r="O15" s="20"/>
      <c r="P15" s="24" t="str">
        <f aca="false">IF($A15="","",100000)</f>
        <v/>
      </c>
      <c r="Q15" s="25" t="str">
        <f aca="false">IFERROR(IF($E15="","",IF(UPPER($H15)="Y",INDEX(Rates!$C$4:$C$57,MATCH($E15,Rates!$A$4:$A$57,0)),INDEX(Rates!$B$4:$B$57,MATCH($E15,Rates!$A$4:$A$57,0)))*100),"check age")</f>
        <v/>
      </c>
      <c r="R15" s="20"/>
    </row>
    <row r="16" customFormat="false" ht="15" hidden="false" customHeight="false" outlineLevel="0" collapsed="false">
      <c r="A16" s="20"/>
      <c r="B16" s="20"/>
      <c r="C16" s="20"/>
      <c r="D16" s="21"/>
      <c r="E16" s="22" t="str">
        <f aca="false">IF($D16="","",DATEDIF($D16,$E$3,"Y"))</f>
        <v/>
      </c>
      <c r="F16" s="23"/>
      <c r="G16" s="20"/>
      <c r="H16" s="20"/>
      <c r="I16" s="21"/>
      <c r="J16" s="20"/>
      <c r="K16" s="20"/>
      <c r="L16" s="20"/>
      <c r="M16" s="20"/>
      <c r="N16" s="20"/>
      <c r="O16" s="20"/>
      <c r="P16" s="24" t="str">
        <f aca="false">IF($A16="","",100000)</f>
        <v/>
      </c>
      <c r="Q16" s="25" t="str">
        <f aca="false">IFERROR(IF($E16="","",IF(UPPER($H16)="Y",INDEX(Rates!$C$4:$C$57,MATCH($E16,Rates!$A$4:$A$57,0)),INDEX(Rates!$B$4:$B$57,MATCH($E16,Rates!$A$4:$A$57,0)))*100),"check age")</f>
        <v/>
      </c>
      <c r="R16" s="20"/>
    </row>
    <row r="17" customFormat="false" ht="15" hidden="false" customHeight="false" outlineLevel="0" collapsed="false">
      <c r="A17" s="20"/>
      <c r="B17" s="20"/>
      <c r="C17" s="20"/>
      <c r="D17" s="21"/>
      <c r="E17" s="22" t="str">
        <f aca="false">IF($D17="","",DATEDIF($D17,$E$3,"Y"))</f>
        <v/>
      </c>
      <c r="F17" s="23"/>
      <c r="G17" s="20"/>
      <c r="H17" s="20"/>
      <c r="I17" s="21"/>
      <c r="J17" s="20"/>
      <c r="K17" s="20"/>
      <c r="L17" s="20"/>
      <c r="M17" s="20"/>
      <c r="N17" s="20"/>
      <c r="O17" s="20"/>
      <c r="P17" s="24" t="str">
        <f aca="false">IF($A17="","",100000)</f>
        <v/>
      </c>
      <c r="Q17" s="25" t="str">
        <f aca="false">IFERROR(IF($E17="","",IF(UPPER($H17)="Y",INDEX(Rates!$C$4:$C$57,MATCH($E17,Rates!$A$4:$A$57,0)),INDEX(Rates!$B$4:$B$57,MATCH($E17,Rates!$A$4:$A$57,0)))*100),"check age")</f>
        <v/>
      </c>
      <c r="R17" s="20"/>
    </row>
    <row r="18" customFormat="false" ht="15" hidden="false" customHeight="false" outlineLevel="0" collapsed="false">
      <c r="A18" s="20"/>
      <c r="B18" s="20"/>
      <c r="C18" s="20"/>
      <c r="D18" s="21"/>
      <c r="E18" s="22" t="str">
        <f aca="false">IF($D18="","",DATEDIF($D18,$E$3,"Y"))</f>
        <v/>
      </c>
      <c r="F18" s="23"/>
      <c r="G18" s="20"/>
      <c r="H18" s="20"/>
      <c r="I18" s="21"/>
      <c r="J18" s="20"/>
      <c r="K18" s="20"/>
      <c r="L18" s="20"/>
      <c r="M18" s="20"/>
      <c r="N18" s="20"/>
      <c r="O18" s="20"/>
      <c r="P18" s="24" t="str">
        <f aca="false">IF($A18="","",100000)</f>
        <v/>
      </c>
      <c r="Q18" s="25" t="str">
        <f aca="false">IFERROR(IF($E18="","",IF(UPPER($H18)="Y",INDEX(Rates!$C$4:$C$57,MATCH($E18,Rates!$A$4:$A$57,0)),INDEX(Rates!$B$4:$B$57,MATCH($E18,Rates!$A$4:$A$57,0)))*100),"check age")</f>
        <v/>
      </c>
      <c r="R18" s="20"/>
    </row>
    <row r="19" customFormat="false" ht="15" hidden="false" customHeight="false" outlineLevel="0" collapsed="false">
      <c r="A19" s="20"/>
      <c r="B19" s="20"/>
      <c r="C19" s="20"/>
      <c r="D19" s="21"/>
      <c r="E19" s="22" t="str">
        <f aca="false">IF($D19="","",DATEDIF($D19,$E$3,"Y"))</f>
        <v/>
      </c>
      <c r="F19" s="23"/>
      <c r="G19" s="20"/>
      <c r="H19" s="20"/>
      <c r="I19" s="21"/>
      <c r="J19" s="20"/>
      <c r="K19" s="20"/>
      <c r="L19" s="20"/>
      <c r="M19" s="20"/>
      <c r="N19" s="20"/>
      <c r="O19" s="20"/>
      <c r="P19" s="24" t="str">
        <f aca="false">IF($A19="","",100000)</f>
        <v/>
      </c>
      <c r="Q19" s="25" t="str">
        <f aca="false">IFERROR(IF($E19="","",IF(UPPER($H19)="Y",INDEX(Rates!$C$4:$C$57,MATCH($E19,Rates!$A$4:$A$57,0)),INDEX(Rates!$B$4:$B$57,MATCH($E19,Rates!$A$4:$A$57,0)))*100),"check age")</f>
        <v/>
      </c>
      <c r="R19" s="20"/>
    </row>
    <row r="20" customFormat="false" ht="15" hidden="false" customHeight="false" outlineLevel="0" collapsed="false">
      <c r="A20" s="20"/>
      <c r="B20" s="20"/>
      <c r="C20" s="20"/>
      <c r="D20" s="21"/>
      <c r="E20" s="22" t="str">
        <f aca="false">IF($D20="","",DATEDIF($D20,$E$3,"Y"))</f>
        <v/>
      </c>
      <c r="F20" s="23"/>
      <c r="G20" s="20"/>
      <c r="H20" s="20"/>
      <c r="I20" s="21"/>
      <c r="J20" s="20"/>
      <c r="K20" s="20"/>
      <c r="L20" s="20"/>
      <c r="M20" s="20"/>
      <c r="N20" s="20"/>
      <c r="O20" s="20"/>
      <c r="P20" s="24" t="str">
        <f aca="false">IF($A20="","",100000)</f>
        <v/>
      </c>
      <c r="Q20" s="25" t="str">
        <f aca="false">IFERROR(IF($E20="","",IF(UPPER($H20)="Y",INDEX(Rates!$C$4:$C$57,MATCH($E20,Rates!$A$4:$A$57,0)),INDEX(Rates!$B$4:$B$57,MATCH($E20,Rates!$A$4:$A$57,0)))*100),"check age")</f>
        <v/>
      </c>
      <c r="R20" s="20"/>
    </row>
    <row r="21" customFormat="false" ht="15" hidden="false" customHeight="false" outlineLevel="0" collapsed="false">
      <c r="A21" s="20"/>
      <c r="B21" s="20"/>
      <c r="C21" s="20"/>
      <c r="D21" s="21"/>
      <c r="E21" s="22" t="str">
        <f aca="false">IF($D21="","",DATEDIF($D21,$E$3,"Y"))</f>
        <v/>
      </c>
      <c r="F21" s="23"/>
      <c r="G21" s="20"/>
      <c r="H21" s="20"/>
      <c r="I21" s="21"/>
      <c r="J21" s="20"/>
      <c r="K21" s="20"/>
      <c r="L21" s="20"/>
      <c r="M21" s="20"/>
      <c r="N21" s="20"/>
      <c r="O21" s="20"/>
      <c r="P21" s="24" t="str">
        <f aca="false">IF($A21="","",100000)</f>
        <v/>
      </c>
      <c r="Q21" s="25" t="str">
        <f aca="false">IFERROR(IF($E21="","",IF(UPPER($H21)="Y",INDEX(Rates!$C$4:$C$57,MATCH($E21,Rates!$A$4:$A$57,0)),INDEX(Rates!$B$4:$B$57,MATCH($E21,Rates!$A$4:$A$57,0)))*100),"check age")</f>
        <v/>
      </c>
      <c r="R21" s="20"/>
    </row>
    <row r="22" customFormat="false" ht="15" hidden="false" customHeight="false" outlineLevel="0" collapsed="false">
      <c r="A22" s="20"/>
      <c r="B22" s="20"/>
      <c r="C22" s="20"/>
      <c r="D22" s="21"/>
      <c r="E22" s="22" t="str">
        <f aca="false">IF($D22="","",DATEDIF($D22,$E$3,"Y"))</f>
        <v/>
      </c>
      <c r="F22" s="23"/>
      <c r="G22" s="20"/>
      <c r="H22" s="20"/>
      <c r="I22" s="21"/>
      <c r="J22" s="20"/>
      <c r="K22" s="20"/>
      <c r="L22" s="20"/>
      <c r="M22" s="20"/>
      <c r="N22" s="20"/>
      <c r="O22" s="20"/>
      <c r="P22" s="24" t="str">
        <f aca="false">IF($A22="","",100000)</f>
        <v/>
      </c>
      <c r="Q22" s="25" t="str">
        <f aca="false">IFERROR(IF($E22="","",IF(UPPER($H22)="Y",INDEX(Rates!$C$4:$C$57,MATCH($E22,Rates!$A$4:$A$57,0)),INDEX(Rates!$B$4:$B$57,MATCH($E22,Rates!$A$4:$A$57,0)))*100),"check age")</f>
        <v/>
      </c>
      <c r="R22" s="20"/>
    </row>
    <row r="23" customFormat="false" ht="15" hidden="false" customHeight="false" outlineLevel="0" collapsed="false">
      <c r="A23" s="20"/>
      <c r="B23" s="20"/>
      <c r="C23" s="20"/>
      <c r="D23" s="21"/>
      <c r="E23" s="22" t="str">
        <f aca="false">IF($D23="","",DATEDIF($D23,$E$3,"Y"))</f>
        <v/>
      </c>
      <c r="F23" s="23"/>
      <c r="G23" s="20"/>
      <c r="H23" s="20"/>
      <c r="I23" s="21"/>
      <c r="J23" s="20"/>
      <c r="K23" s="20"/>
      <c r="L23" s="20"/>
      <c r="M23" s="20"/>
      <c r="N23" s="20"/>
      <c r="O23" s="20"/>
      <c r="P23" s="24" t="str">
        <f aca="false">IF($A23="","",100000)</f>
        <v/>
      </c>
      <c r="Q23" s="25" t="str">
        <f aca="false">IFERROR(IF($E23="","",IF(UPPER($H23)="Y",INDEX(Rates!$C$4:$C$57,MATCH($E23,Rates!$A$4:$A$57,0)),INDEX(Rates!$B$4:$B$57,MATCH($E23,Rates!$A$4:$A$57,0)))*100),"check age")</f>
        <v/>
      </c>
      <c r="R23" s="20"/>
    </row>
    <row r="24" customFormat="false" ht="15" hidden="false" customHeight="false" outlineLevel="0" collapsed="false">
      <c r="A24" s="20"/>
      <c r="B24" s="20"/>
      <c r="C24" s="20"/>
      <c r="D24" s="21"/>
      <c r="E24" s="22" t="str">
        <f aca="false">IF($D24="","",DATEDIF($D24,$E$3,"Y"))</f>
        <v/>
      </c>
      <c r="F24" s="23"/>
      <c r="G24" s="20"/>
      <c r="H24" s="20"/>
      <c r="I24" s="21"/>
      <c r="J24" s="20"/>
      <c r="K24" s="20"/>
      <c r="L24" s="20"/>
      <c r="M24" s="20"/>
      <c r="N24" s="20"/>
      <c r="O24" s="20"/>
      <c r="P24" s="24" t="str">
        <f aca="false">IF($A24="","",100000)</f>
        <v/>
      </c>
      <c r="Q24" s="25" t="str">
        <f aca="false">IFERROR(IF($E24="","",IF(UPPER($H24)="Y",INDEX(Rates!$C$4:$C$57,MATCH($E24,Rates!$A$4:$A$57,0)),INDEX(Rates!$B$4:$B$57,MATCH($E24,Rates!$A$4:$A$57,0)))*100),"check age")</f>
        <v/>
      </c>
      <c r="R24" s="20"/>
    </row>
    <row r="25" customFormat="false" ht="15" hidden="false" customHeight="false" outlineLevel="0" collapsed="false">
      <c r="A25" s="20"/>
      <c r="B25" s="20"/>
      <c r="C25" s="20"/>
      <c r="D25" s="21"/>
      <c r="E25" s="22" t="str">
        <f aca="false">IF($D25="","",DATEDIF($D25,$E$3,"Y"))</f>
        <v/>
      </c>
      <c r="F25" s="23"/>
      <c r="G25" s="20"/>
      <c r="H25" s="20"/>
      <c r="I25" s="21"/>
      <c r="J25" s="20"/>
      <c r="K25" s="20"/>
      <c r="L25" s="20"/>
      <c r="M25" s="20"/>
      <c r="N25" s="20"/>
      <c r="O25" s="20"/>
      <c r="P25" s="24" t="str">
        <f aca="false">IF($A25="","",100000)</f>
        <v/>
      </c>
      <c r="Q25" s="25" t="str">
        <f aca="false">IFERROR(IF($E25="","",IF(UPPER($H25)="Y",INDEX(Rates!$C$4:$C$57,MATCH($E25,Rates!$A$4:$A$57,0)),INDEX(Rates!$B$4:$B$57,MATCH($E25,Rates!$A$4:$A$57,0)))*100),"check age")</f>
        <v/>
      </c>
      <c r="R25" s="20"/>
    </row>
    <row r="26" customFormat="false" ht="15" hidden="false" customHeight="false" outlineLevel="0" collapsed="false">
      <c r="A26" s="20"/>
      <c r="B26" s="20"/>
      <c r="C26" s="20"/>
      <c r="D26" s="21"/>
      <c r="E26" s="22" t="str">
        <f aca="false">IF($D26="","",DATEDIF($D26,$E$3,"Y"))</f>
        <v/>
      </c>
      <c r="F26" s="23"/>
      <c r="G26" s="20"/>
      <c r="H26" s="20"/>
      <c r="I26" s="21"/>
      <c r="J26" s="20"/>
      <c r="K26" s="20"/>
      <c r="L26" s="20"/>
      <c r="M26" s="20"/>
      <c r="N26" s="20"/>
      <c r="O26" s="20"/>
      <c r="P26" s="24" t="str">
        <f aca="false">IF($A26="","",100000)</f>
        <v/>
      </c>
      <c r="Q26" s="25" t="str">
        <f aca="false">IFERROR(IF($E26="","",IF(UPPER($H26)="Y",INDEX(Rates!$C$4:$C$57,MATCH($E26,Rates!$A$4:$A$57,0)),INDEX(Rates!$B$4:$B$57,MATCH($E26,Rates!$A$4:$A$57,0)))*100),"check age")</f>
        <v/>
      </c>
      <c r="R26" s="20"/>
    </row>
    <row r="27" customFormat="false" ht="15" hidden="false" customHeight="false" outlineLevel="0" collapsed="false">
      <c r="A27" s="20"/>
      <c r="B27" s="20"/>
      <c r="C27" s="20"/>
      <c r="D27" s="21"/>
      <c r="E27" s="22" t="str">
        <f aca="false">IF($D27="","",DATEDIF($D27,$E$3,"Y"))</f>
        <v/>
      </c>
      <c r="F27" s="23"/>
      <c r="G27" s="20"/>
      <c r="H27" s="20"/>
      <c r="I27" s="21"/>
      <c r="J27" s="20"/>
      <c r="K27" s="20"/>
      <c r="L27" s="20"/>
      <c r="M27" s="20"/>
      <c r="N27" s="20"/>
      <c r="O27" s="20"/>
      <c r="P27" s="24" t="str">
        <f aca="false">IF($A27="","",100000)</f>
        <v/>
      </c>
      <c r="Q27" s="25" t="str">
        <f aca="false">IFERROR(IF($E27="","",IF(UPPER($H27)="Y",INDEX(Rates!$C$4:$C$57,MATCH($E27,Rates!$A$4:$A$57,0)),INDEX(Rates!$B$4:$B$57,MATCH($E27,Rates!$A$4:$A$57,0)))*100),"check age")</f>
        <v/>
      </c>
      <c r="R27" s="20"/>
    </row>
    <row r="28" customFormat="false" ht="15" hidden="false" customHeight="false" outlineLevel="0" collapsed="false">
      <c r="A28" s="20"/>
      <c r="B28" s="20"/>
      <c r="C28" s="20"/>
      <c r="D28" s="21"/>
      <c r="E28" s="22" t="str">
        <f aca="false">IF($D28="","",DATEDIF($D28,$E$3,"Y"))</f>
        <v/>
      </c>
      <c r="F28" s="23"/>
      <c r="G28" s="20"/>
      <c r="H28" s="20"/>
      <c r="I28" s="21"/>
      <c r="J28" s="20"/>
      <c r="K28" s="20"/>
      <c r="L28" s="20"/>
      <c r="M28" s="20"/>
      <c r="N28" s="20"/>
      <c r="O28" s="20"/>
      <c r="P28" s="24" t="str">
        <f aca="false">IF($A28="","",100000)</f>
        <v/>
      </c>
      <c r="Q28" s="25" t="str">
        <f aca="false">IFERROR(IF($E28="","",IF(UPPER($H28)="Y",INDEX(Rates!$C$4:$C$57,MATCH($E28,Rates!$A$4:$A$57,0)),INDEX(Rates!$B$4:$B$57,MATCH($E28,Rates!$A$4:$A$57,0)))*100),"check age")</f>
        <v/>
      </c>
      <c r="R28" s="20"/>
    </row>
    <row r="29" customFormat="false" ht="15" hidden="false" customHeight="false" outlineLevel="0" collapsed="false">
      <c r="A29" s="20"/>
      <c r="B29" s="20"/>
      <c r="C29" s="20"/>
      <c r="D29" s="21"/>
      <c r="E29" s="22" t="str">
        <f aca="false">IF($D29="","",DATEDIF($D29,$E$3,"Y"))</f>
        <v/>
      </c>
      <c r="F29" s="23"/>
      <c r="G29" s="20"/>
      <c r="H29" s="20"/>
      <c r="I29" s="21"/>
      <c r="J29" s="20"/>
      <c r="K29" s="20"/>
      <c r="L29" s="20"/>
      <c r="M29" s="20"/>
      <c r="N29" s="20"/>
      <c r="O29" s="20"/>
      <c r="P29" s="24" t="str">
        <f aca="false">IF($A29="","",100000)</f>
        <v/>
      </c>
      <c r="Q29" s="25" t="str">
        <f aca="false">IFERROR(IF($E29="","",IF(UPPER($H29)="Y",INDEX(Rates!$C$4:$C$57,MATCH($E29,Rates!$A$4:$A$57,0)),INDEX(Rates!$B$4:$B$57,MATCH($E29,Rates!$A$4:$A$57,0)))*100),"check age")</f>
        <v/>
      </c>
      <c r="R29" s="20"/>
    </row>
    <row r="30" customFormat="false" ht="15" hidden="false" customHeight="false" outlineLevel="0" collapsed="false">
      <c r="A30" s="20"/>
      <c r="B30" s="20"/>
      <c r="C30" s="20"/>
      <c r="D30" s="21"/>
      <c r="E30" s="22" t="str">
        <f aca="false">IF($D30="","",DATEDIF($D30,$E$3,"Y"))</f>
        <v/>
      </c>
      <c r="F30" s="23"/>
      <c r="G30" s="20"/>
      <c r="H30" s="20"/>
      <c r="I30" s="21"/>
      <c r="J30" s="20"/>
      <c r="K30" s="20"/>
      <c r="L30" s="20"/>
      <c r="M30" s="20"/>
      <c r="N30" s="20"/>
      <c r="O30" s="20"/>
      <c r="P30" s="24" t="str">
        <f aca="false">IF($A30="","",100000)</f>
        <v/>
      </c>
      <c r="Q30" s="25" t="str">
        <f aca="false">IFERROR(IF($E30="","",IF(UPPER($H30)="Y",INDEX(Rates!$C$4:$C$57,MATCH($E30,Rates!$A$4:$A$57,0)),INDEX(Rates!$B$4:$B$57,MATCH($E30,Rates!$A$4:$A$57,0)))*100),"check age")</f>
        <v/>
      </c>
      <c r="R30" s="20"/>
    </row>
    <row r="31" customFormat="false" ht="15" hidden="false" customHeight="false" outlineLevel="0" collapsed="false">
      <c r="A31" s="20"/>
      <c r="B31" s="20"/>
      <c r="C31" s="20"/>
      <c r="D31" s="21"/>
      <c r="E31" s="22" t="str">
        <f aca="false">IF($D31="","",DATEDIF($D31,$E$3,"Y"))</f>
        <v/>
      </c>
      <c r="F31" s="23"/>
      <c r="G31" s="20"/>
      <c r="H31" s="20"/>
      <c r="I31" s="21"/>
      <c r="J31" s="20"/>
      <c r="K31" s="20"/>
      <c r="L31" s="20"/>
      <c r="M31" s="20"/>
      <c r="N31" s="20"/>
      <c r="O31" s="20"/>
      <c r="P31" s="24" t="str">
        <f aca="false">IF($A31="","",100000)</f>
        <v/>
      </c>
      <c r="Q31" s="25" t="str">
        <f aca="false">IFERROR(IF($E31="","",IF(UPPER($H31)="Y",INDEX(Rates!$C$4:$C$57,MATCH($E31,Rates!$A$4:$A$57,0)),INDEX(Rates!$B$4:$B$57,MATCH($E31,Rates!$A$4:$A$57,0)))*100),"check age")</f>
        <v/>
      </c>
      <c r="R31" s="20"/>
    </row>
    <row r="32" customFormat="false" ht="15" hidden="false" customHeight="false" outlineLevel="0" collapsed="false">
      <c r="A32" s="20"/>
      <c r="B32" s="20"/>
      <c r="C32" s="20"/>
      <c r="D32" s="21"/>
      <c r="E32" s="22" t="str">
        <f aca="false">IF($D32="","",DATEDIF($D32,$E$3,"Y"))</f>
        <v/>
      </c>
      <c r="F32" s="23"/>
      <c r="G32" s="20"/>
      <c r="H32" s="20"/>
      <c r="I32" s="21"/>
      <c r="J32" s="20"/>
      <c r="K32" s="20"/>
      <c r="L32" s="20"/>
      <c r="M32" s="20"/>
      <c r="N32" s="20"/>
      <c r="O32" s="20"/>
      <c r="P32" s="24" t="str">
        <f aca="false">IF($A32="","",100000)</f>
        <v/>
      </c>
      <c r="Q32" s="25" t="str">
        <f aca="false">IFERROR(IF($E32="","",IF(UPPER($H32)="Y",INDEX(Rates!$C$4:$C$57,MATCH($E32,Rates!$A$4:$A$57,0)),INDEX(Rates!$B$4:$B$57,MATCH($E32,Rates!$A$4:$A$57,0)))*100),"check age")</f>
        <v/>
      </c>
      <c r="R32" s="20"/>
    </row>
    <row r="33" customFormat="false" ht="15" hidden="false" customHeight="false" outlineLevel="0" collapsed="false">
      <c r="A33" s="20"/>
      <c r="B33" s="20"/>
      <c r="C33" s="20"/>
      <c r="D33" s="21"/>
      <c r="E33" s="22" t="str">
        <f aca="false">IF($D33="","",DATEDIF($D33,$E$3,"Y"))</f>
        <v/>
      </c>
      <c r="F33" s="23"/>
      <c r="G33" s="20"/>
      <c r="H33" s="20"/>
      <c r="I33" s="21"/>
      <c r="J33" s="20"/>
      <c r="K33" s="20"/>
      <c r="L33" s="20"/>
      <c r="M33" s="20"/>
      <c r="N33" s="20"/>
      <c r="O33" s="20"/>
      <c r="P33" s="24" t="str">
        <f aca="false">IF($A33="","",100000)</f>
        <v/>
      </c>
      <c r="Q33" s="25" t="str">
        <f aca="false">IFERROR(IF($E33="","",IF(UPPER($H33)="Y",INDEX(Rates!$C$4:$C$57,MATCH($E33,Rates!$A$4:$A$57,0)),INDEX(Rates!$B$4:$B$57,MATCH($E33,Rates!$A$4:$A$57,0)))*100),"check age")</f>
        <v/>
      </c>
      <c r="R33" s="20"/>
    </row>
    <row r="34" customFormat="false" ht="15" hidden="false" customHeight="false" outlineLevel="0" collapsed="false">
      <c r="A34" s="20"/>
      <c r="B34" s="20"/>
      <c r="C34" s="20"/>
      <c r="D34" s="21"/>
      <c r="E34" s="22" t="str">
        <f aca="false">IF($D34="","",DATEDIF($D34,$E$3,"Y"))</f>
        <v/>
      </c>
      <c r="F34" s="23"/>
      <c r="G34" s="20"/>
      <c r="H34" s="20"/>
      <c r="I34" s="21"/>
      <c r="J34" s="20"/>
      <c r="K34" s="20"/>
      <c r="L34" s="20"/>
      <c r="M34" s="20"/>
      <c r="N34" s="20"/>
      <c r="O34" s="20"/>
      <c r="P34" s="24" t="str">
        <f aca="false">IF($A34="","",100000)</f>
        <v/>
      </c>
      <c r="Q34" s="25" t="str">
        <f aca="false">IFERROR(IF($E34="","",IF(UPPER($H34)="Y",INDEX(Rates!$C$4:$C$57,MATCH($E34,Rates!$A$4:$A$57,0)),INDEX(Rates!$B$4:$B$57,MATCH($E34,Rates!$A$4:$A$57,0)))*100),"check age")</f>
        <v/>
      </c>
      <c r="R34" s="20"/>
    </row>
    <row r="35" customFormat="false" ht="15" hidden="false" customHeight="false" outlineLevel="0" collapsed="false">
      <c r="A35" s="20"/>
      <c r="B35" s="20"/>
      <c r="C35" s="20"/>
      <c r="D35" s="21"/>
      <c r="E35" s="22" t="str">
        <f aca="false">IF($D35="","",DATEDIF($D35,$E$3,"Y"))</f>
        <v/>
      </c>
      <c r="F35" s="23"/>
      <c r="G35" s="20"/>
      <c r="H35" s="20"/>
      <c r="I35" s="21"/>
      <c r="J35" s="20"/>
      <c r="K35" s="20"/>
      <c r="L35" s="20"/>
      <c r="M35" s="20"/>
      <c r="N35" s="20"/>
      <c r="O35" s="20"/>
      <c r="P35" s="24" t="str">
        <f aca="false">IF($A35="","",100000)</f>
        <v/>
      </c>
      <c r="Q35" s="25" t="str">
        <f aca="false">IFERROR(IF($E35="","",IF(UPPER($H35)="Y",INDEX(Rates!$C$4:$C$57,MATCH($E35,Rates!$A$4:$A$57,0)),INDEX(Rates!$B$4:$B$57,MATCH($E35,Rates!$A$4:$A$57,0)))*100),"check age")</f>
        <v/>
      </c>
      <c r="R35" s="20"/>
    </row>
    <row r="36" customFormat="false" ht="15" hidden="false" customHeight="false" outlineLevel="0" collapsed="false">
      <c r="A36" s="20"/>
      <c r="B36" s="20"/>
      <c r="C36" s="20"/>
      <c r="D36" s="21"/>
      <c r="E36" s="22" t="str">
        <f aca="false">IF($D36="","",DATEDIF($D36,$E$3,"Y"))</f>
        <v/>
      </c>
      <c r="F36" s="23"/>
      <c r="G36" s="20"/>
      <c r="H36" s="20"/>
      <c r="I36" s="21"/>
      <c r="J36" s="20"/>
      <c r="K36" s="20"/>
      <c r="L36" s="20"/>
      <c r="M36" s="20"/>
      <c r="N36" s="20"/>
      <c r="O36" s="20"/>
      <c r="P36" s="24" t="str">
        <f aca="false">IF($A36="","",100000)</f>
        <v/>
      </c>
      <c r="Q36" s="25" t="str">
        <f aca="false">IFERROR(IF($E36="","",IF(UPPER($H36)="Y",INDEX(Rates!$C$4:$C$57,MATCH($E36,Rates!$A$4:$A$57,0)),INDEX(Rates!$B$4:$B$57,MATCH($E36,Rates!$A$4:$A$57,0)))*100),"check age")</f>
        <v/>
      </c>
      <c r="R36" s="20"/>
    </row>
    <row r="37" customFormat="false" ht="15" hidden="false" customHeight="false" outlineLevel="0" collapsed="false">
      <c r="A37" s="20"/>
      <c r="B37" s="20"/>
      <c r="C37" s="20"/>
      <c r="D37" s="21"/>
      <c r="E37" s="22" t="str">
        <f aca="false">IF($D37="","",DATEDIF($D37,$E$3,"Y"))</f>
        <v/>
      </c>
      <c r="F37" s="23"/>
      <c r="G37" s="20"/>
      <c r="H37" s="20"/>
      <c r="I37" s="21"/>
      <c r="J37" s="20"/>
      <c r="K37" s="20"/>
      <c r="L37" s="20"/>
      <c r="M37" s="20"/>
      <c r="N37" s="20"/>
      <c r="O37" s="20"/>
      <c r="P37" s="24" t="str">
        <f aca="false">IF($A37="","",100000)</f>
        <v/>
      </c>
      <c r="Q37" s="25" t="str">
        <f aca="false">IFERROR(IF($E37="","",IF(UPPER($H37)="Y",INDEX(Rates!$C$4:$C$57,MATCH($E37,Rates!$A$4:$A$57,0)),INDEX(Rates!$B$4:$B$57,MATCH($E37,Rates!$A$4:$A$57,0)))*100),"check age")</f>
        <v/>
      </c>
      <c r="R37" s="20"/>
    </row>
    <row r="38" customFormat="false" ht="15" hidden="false" customHeight="false" outlineLevel="0" collapsed="false">
      <c r="A38" s="20"/>
      <c r="B38" s="20"/>
      <c r="C38" s="20"/>
      <c r="D38" s="21"/>
      <c r="E38" s="22" t="str">
        <f aca="false">IF($D38="","",DATEDIF($D38,$E$3,"Y"))</f>
        <v/>
      </c>
      <c r="F38" s="23"/>
      <c r="G38" s="20"/>
      <c r="H38" s="20"/>
      <c r="I38" s="21"/>
      <c r="J38" s="20"/>
      <c r="K38" s="20"/>
      <c r="L38" s="20"/>
      <c r="M38" s="20"/>
      <c r="N38" s="20"/>
      <c r="O38" s="20"/>
      <c r="P38" s="24" t="str">
        <f aca="false">IF($A38="","",100000)</f>
        <v/>
      </c>
      <c r="Q38" s="25" t="str">
        <f aca="false">IFERROR(IF($E38="","",IF(UPPER($H38)="Y",INDEX(Rates!$C$4:$C$57,MATCH($E38,Rates!$A$4:$A$57,0)),INDEX(Rates!$B$4:$B$57,MATCH($E38,Rates!$A$4:$A$57,0)))*100),"check age")</f>
        <v/>
      </c>
      <c r="R38" s="20"/>
    </row>
    <row r="39" customFormat="false" ht="15" hidden="false" customHeight="false" outlineLevel="0" collapsed="false">
      <c r="A39" s="20"/>
      <c r="B39" s="20"/>
      <c r="C39" s="20"/>
      <c r="D39" s="21"/>
      <c r="E39" s="22" t="str">
        <f aca="false">IF($D39="","",DATEDIF($D39,$E$3,"Y"))</f>
        <v/>
      </c>
      <c r="F39" s="23"/>
      <c r="G39" s="20"/>
      <c r="H39" s="20"/>
      <c r="I39" s="21"/>
      <c r="J39" s="20"/>
      <c r="K39" s="20"/>
      <c r="L39" s="20"/>
      <c r="M39" s="20"/>
      <c r="N39" s="20"/>
      <c r="O39" s="20"/>
      <c r="P39" s="24" t="str">
        <f aca="false">IF($A39="","",100000)</f>
        <v/>
      </c>
      <c r="Q39" s="25" t="str">
        <f aca="false">IFERROR(IF($E39="","",IF(UPPER($H39)="Y",INDEX(Rates!$C$4:$C$57,MATCH($E39,Rates!$A$4:$A$57,0)),INDEX(Rates!$B$4:$B$57,MATCH($E39,Rates!$A$4:$A$57,0)))*100),"check age")</f>
        <v/>
      </c>
      <c r="R39" s="20"/>
    </row>
    <row r="40" customFormat="false" ht="15" hidden="false" customHeight="false" outlineLevel="0" collapsed="false">
      <c r="A40" s="20"/>
      <c r="B40" s="20"/>
      <c r="C40" s="20"/>
      <c r="D40" s="21"/>
      <c r="E40" s="22" t="str">
        <f aca="false">IF($D40="","",DATEDIF($D40,$E$3,"Y"))</f>
        <v/>
      </c>
      <c r="F40" s="23"/>
      <c r="G40" s="20"/>
      <c r="H40" s="20"/>
      <c r="I40" s="21"/>
      <c r="J40" s="20"/>
      <c r="K40" s="20"/>
      <c r="L40" s="20"/>
      <c r="M40" s="20"/>
      <c r="N40" s="20"/>
      <c r="O40" s="20"/>
      <c r="P40" s="24" t="str">
        <f aca="false">IF($A40="","",100000)</f>
        <v/>
      </c>
      <c r="Q40" s="25" t="str">
        <f aca="false">IFERROR(IF($E40="","",IF(UPPER($H40)="Y",INDEX(Rates!$C$4:$C$57,MATCH($E40,Rates!$A$4:$A$57,0)),INDEX(Rates!$B$4:$B$57,MATCH($E40,Rates!$A$4:$A$57,0)))*100),"check age")</f>
        <v/>
      </c>
      <c r="R40" s="20"/>
    </row>
    <row r="41" customFormat="false" ht="15" hidden="false" customHeight="false" outlineLevel="0" collapsed="false">
      <c r="A41" s="20"/>
      <c r="B41" s="20"/>
      <c r="C41" s="20"/>
      <c r="D41" s="21"/>
      <c r="E41" s="22" t="str">
        <f aca="false">IF($D41="","",DATEDIF($D41,$E$3,"Y"))</f>
        <v/>
      </c>
      <c r="F41" s="23"/>
      <c r="G41" s="20"/>
      <c r="H41" s="20"/>
      <c r="I41" s="21"/>
      <c r="J41" s="20"/>
      <c r="K41" s="20"/>
      <c r="L41" s="20"/>
      <c r="M41" s="20"/>
      <c r="N41" s="20"/>
      <c r="O41" s="20"/>
      <c r="P41" s="24" t="str">
        <f aca="false">IF($A41="","",100000)</f>
        <v/>
      </c>
      <c r="Q41" s="25" t="str">
        <f aca="false">IFERROR(IF($E41="","",IF(UPPER($H41)="Y",INDEX(Rates!$C$4:$C$57,MATCH($E41,Rates!$A$4:$A$57,0)),INDEX(Rates!$B$4:$B$57,MATCH($E41,Rates!$A$4:$A$57,0)))*100),"check age")</f>
        <v/>
      </c>
      <c r="R41" s="20"/>
    </row>
    <row r="42" customFormat="false" ht="15" hidden="false" customHeight="false" outlineLevel="0" collapsed="false">
      <c r="A42" s="20"/>
      <c r="B42" s="20"/>
      <c r="C42" s="20"/>
      <c r="D42" s="21"/>
      <c r="E42" s="22" t="str">
        <f aca="false">IF($D42="","",DATEDIF($D42,$E$3,"Y"))</f>
        <v/>
      </c>
      <c r="F42" s="23"/>
      <c r="G42" s="20"/>
      <c r="H42" s="20"/>
      <c r="I42" s="21"/>
      <c r="J42" s="20"/>
      <c r="K42" s="20"/>
      <c r="L42" s="20"/>
      <c r="M42" s="20"/>
      <c r="N42" s="20"/>
      <c r="O42" s="20"/>
      <c r="P42" s="24" t="str">
        <f aca="false">IF($A42="","",100000)</f>
        <v/>
      </c>
      <c r="Q42" s="25" t="str">
        <f aca="false">IFERROR(IF($E42="","",IF(UPPER($H42)="Y",INDEX(Rates!$C$4:$C$57,MATCH($E42,Rates!$A$4:$A$57,0)),INDEX(Rates!$B$4:$B$57,MATCH($E42,Rates!$A$4:$A$57,0)))*100),"check age")</f>
        <v/>
      </c>
      <c r="R42" s="20"/>
    </row>
    <row r="43" customFormat="false" ht="15" hidden="false" customHeight="false" outlineLevel="0" collapsed="false">
      <c r="A43" s="20"/>
      <c r="B43" s="20"/>
      <c r="C43" s="20"/>
      <c r="D43" s="21"/>
      <c r="E43" s="22" t="str">
        <f aca="false">IF($D43="","",DATEDIF($D43,$E$3,"Y"))</f>
        <v/>
      </c>
      <c r="F43" s="23"/>
      <c r="G43" s="20"/>
      <c r="H43" s="20"/>
      <c r="I43" s="21"/>
      <c r="J43" s="20"/>
      <c r="K43" s="20"/>
      <c r="L43" s="20"/>
      <c r="M43" s="20"/>
      <c r="N43" s="20"/>
      <c r="O43" s="20"/>
      <c r="P43" s="24" t="str">
        <f aca="false">IF($A43="","",100000)</f>
        <v/>
      </c>
      <c r="Q43" s="25" t="str">
        <f aca="false">IFERROR(IF($E43="","",IF(UPPER($H43)="Y",INDEX(Rates!$C$4:$C$57,MATCH($E43,Rates!$A$4:$A$57,0)),INDEX(Rates!$B$4:$B$57,MATCH($E43,Rates!$A$4:$A$57,0)))*100),"check age")</f>
        <v/>
      </c>
      <c r="R43" s="20"/>
    </row>
    <row r="44" customFormat="false" ht="15" hidden="false" customHeight="false" outlineLevel="0" collapsed="false">
      <c r="A44" s="20"/>
      <c r="B44" s="20"/>
      <c r="C44" s="20"/>
      <c r="D44" s="21"/>
      <c r="E44" s="22" t="str">
        <f aca="false">IF($D44="","",DATEDIF($D44,$E$3,"Y"))</f>
        <v/>
      </c>
      <c r="F44" s="23"/>
      <c r="G44" s="20"/>
      <c r="H44" s="20"/>
      <c r="I44" s="21"/>
      <c r="J44" s="20"/>
      <c r="K44" s="20"/>
      <c r="L44" s="20"/>
      <c r="M44" s="20"/>
      <c r="N44" s="20"/>
      <c r="O44" s="20"/>
      <c r="P44" s="24" t="str">
        <f aca="false">IF($A44="","",100000)</f>
        <v/>
      </c>
      <c r="Q44" s="25" t="str">
        <f aca="false">IFERROR(IF($E44="","",IF(UPPER($H44)="Y",INDEX(Rates!$C$4:$C$57,MATCH($E44,Rates!$A$4:$A$57,0)),INDEX(Rates!$B$4:$B$57,MATCH($E44,Rates!$A$4:$A$57,0)))*100),"check age")</f>
        <v/>
      </c>
      <c r="R44" s="20"/>
    </row>
    <row r="45" customFormat="false" ht="15" hidden="false" customHeight="false" outlineLevel="0" collapsed="false">
      <c r="A45" s="20"/>
      <c r="B45" s="20"/>
      <c r="C45" s="20"/>
      <c r="D45" s="21"/>
      <c r="E45" s="22" t="str">
        <f aca="false">IF($D45="","",DATEDIF($D45,$E$3,"Y"))</f>
        <v/>
      </c>
      <c r="F45" s="23"/>
      <c r="G45" s="20"/>
      <c r="H45" s="20"/>
      <c r="I45" s="21"/>
      <c r="J45" s="20"/>
      <c r="K45" s="20"/>
      <c r="L45" s="20"/>
      <c r="M45" s="20"/>
      <c r="N45" s="20"/>
      <c r="O45" s="20"/>
      <c r="P45" s="24" t="str">
        <f aca="false">IF($A45="","",100000)</f>
        <v/>
      </c>
      <c r="Q45" s="25" t="str">
        <f aca="false">IFERROR(IF($E45="","",IF(UPPER($H45)="Y",INDEX(Rates!$C$4:$C$57,MATCH($E45,Rates!$A$4:$A$57,0)),INDEX(Rates!$B$4:$B$57,MATCH($E45,Rates!$A$4:$A$57,0)))*100),"check age")</f>
        <v/>
      </c>
      <c r="R45" s="20"/>
    </row>
    <row r="46" customFormat="false" ht="15" hidden="false" customHeight="false" outlineLevel="0" collapsed="false">
      <c r="A46" s="20"/>
      <c r="B46" s="20"/>
      <c r="C46" s="20"/>
      <c r="D46" s="21"/>
      <c r="E46" s="22" t="str">
        <f aca="false">IF($D46="","",DATEDIF($D46,$E$3,"Y"))</f>
        <v/>
      </c>
      <c r="F46" s="23"/>
      <c r="G46" s="20"/>
      <c r="H46" s="20"/>
      <c r="I46" s="21"/>
      <c r="J46" s="20"/>
      <c r="K46" s="20"/>
      <c r="L46" s="20"/>
      <c r="M46" s="20"/>
      <c r="N46" s="20"/>
      <c r="O46" s="20"/>
      <c r="P46" s="24" t="str">
        <f aca="false">IF($A46="","",100000)</f>
        <v/>
      </c>
      <c r="Q46" s="25" t="str">
        <f aca="false">IFERROR(IF($E46="","",IF(UPPER($H46)="Y",INDEX(Rates!$C$4:$C$57,MATCH($E46,Rates!$A$4:$A$57,0)),INDEX(Rates!$B$4:$B$57,MATCH($E46,Rates!$A$4:$A$57,0)))*100),"check age")</f>
        <v/>
      </c>
      <c r="R46" s="20"/>
    </row>
    <row r="47" customFormat="false" ht="15" hidden="false" customHeight="false" outlineLevel="0" collapsed="false">
      <c r="A47" s="20"/>
      <c r="B47" s="20"/>
      <c r="C47" s="20"/>
      <c r="D47" s="21"/>
      <c r="E47" s="22" t="str">
        <f aca="false">IF($D47="","",DATEDIF($D47,$E$3,"Y"))</f>
        <v/>
      </c>
      <c r="F47" s="23"/>
      <c r="G47" s="20"/>
      <c r="H47" s="20"/>
      <c r="I47" s="21"/>
      <c r="J47" s="20"/>
      <c r="K47" s="20"/>
      <c r="L47" s="20"/>
      <c r="M47" s="20"/>
      <c r="N47" s="20"/>
      <c r="O47" s="20"/>
      <c r="P47" s="24" t="str">
        <f aca="false">IF($A47="","",100000)</f>
        <v/>
      </c>
      <c r="Q47" s="25" t="str">
        <f aca="false">IFERROR(IF($E47="","",IF(UPPER($H47)="Y",INDEX(Rates!$C$4:$C$57,MATCH($E47,Rates!$A$4:$A$57,0)),INDEX(Rates!$B$4:$B$57,MATCH($E47,Rates!$A$4:$A$57,0)))*100),"check age")</f>
        <v/>
      </c>
      <c r="R47" s="20"/>
    </row>
    <row r="48" customFormat="false" ht="15" hidden="false" customHeight="false" outlineLevel="0" collapsed="false">
      <c r="A48" s="20"/>
      <c r="B48" s="20"/>
      <c r="C48" s="20"/>
      <c r="D48" s="21"/>
      <c r="E48" s="22" t="str">
        <f aca="false">IF($D48="","",DATEDIF($D48,$E$3,"Y"))</f>
        <v/>
      </c>
      <c r="F48" s="23"/>
      <c r="G48" s="20"/>
      <c r="H48" s="20"/>
      <c r="I48" s="21"/>
      <c r="J48" s="20"/>
      <c r="K48" s="20"/>
      <c r="L48" s="20"/>
      <c r="M48" s="20"/>
      <c r="N48" s="20"/>
      <c r="O48" s="20"/>
      <c r="P48" s="24" t="str">
        <f aca="false">IF($A48="","",100000)</f>
        <v/>
      </c>
      <c r="Q48" s="25" t="str">
        <f aca="false">IFERROR(IF($E48="","",IF(UPPER($H48)="Y",INDEX(Rates!$C$4:$C$57,MATCH($E48,Rates!$A$4:$A$57,0)),INDEX(Rates!$B$4:$B$57,MATCH($E48,Rates!$A$4:$A$57,0)))*100),"check age")</f>
        <v/>
      </c>
      <c r="R48" s="20"/>
    </row>
    <row r="49" customFormat="false" ht="15" hidden="false" customHeight="false" outlineLevel="0" collapsed="false">
      <c r="A49" s="20"/>
      <c r="B49" s="20"/>
      <c r="C49" s="20"/>
      <c r="D49" s="21"/>
      <c r="E49" s="22" t="str">
        <f aca="false">IF($D49="","",DATEDIF($D49,$E$3,"Y"))</f>
        <v/>
      </c>
      <c r="F49" s="23"/>
      <c r="G49" s="20"/>
      <c r="H49" s="20"/>
      <c r="I49" s="21"/>
      <c r="J49" s="20"/>
      <c r="K49" s="20"/>
      <c r="L49" s="20"/>
      <c r="M49" s="20"/>
      <c r="N49" s="20"/>
      <c r="O49" s="20"/>
      <c r="P49" s="24" t="str">
        <f aca="false">IF($A49="","",100000)</f>
        <v/>
      </c>
      <c r="Q49" s="25" t="str">
        <f aca="false">IFERROR(IF($E49="","",IF(UPPER($H49)="Y",INDEX(Rates!$C$4:$C$57,MATCH($E49,Rates!$A$4:$A$57,0)),INDEX(Rates!$B$4:$B$57,MATCH($E49,Rates!$A$4:$A$57,0)))*100),"check age")</f>
        <v/>
      </c>
      <c r="R49" s="20"/>
    </row>
    <row r="50" customFormat="false" ht="15" hidden="false" customHeight="false" outlineLevel="0" collapsed="false">
      <c r="A50" s="20"/>
      <c r="B50" s="20"/>
      <c r="C50" s="20"/>
      <c r="D50" s="21"/>
      <c r="E50" s="22" t="str">
        <f aca="false">IF($D50="","",DATEDIF($D50,$E$3,"Y"))</f>
        <v/>
      </c>
      <c r="F50" s="23"/>
      <c r="G50" s="20"/>
      <c r="H50" s="20"/>
      <c r="I50" s="21"/>
      <c r="J50" s="20"/>
      <c r="K50" s="20"/>
      <c r="L50" s="20"/>
      <c r="M50" s="20"/>
      <c r="N50" s="20"/>
      <c r="O50" s="20"/>
      <c r="P50" s="24" t="str">
        <f aca="false">IF($A50="","",100000)</f>
        <v/>
      </c>
      <c r="Q50" s="25" t="str">
        <f aca="false">IFERROR(IF($E50="","",IF(UPPER($H50)="Y",INDEX(Rates!$C$4:$C$57,MATCH($E50,Rates!$A$4:$A$57,0)),INDEX(Rates!$B$4:$B$57,MATCH($E50,Rates!$A$4:$A$57,0)))*100),"check age")</f>
        <v/>
      </c>
      <c r="R50" s="20"/>
    </row>
    <row r="51" customFormat="false" ht="15" hidden="false" customHeight="false" outlineLevel="0" collapsed="false">
      <c r="A51" s="20"/>
      <c r="B51" s="20"/>
      <c r="C51" s="20"/>
      <c r="D51" s="21"/>
      <c r="E51" s="22" t="str">
        <f aca="false">IF($D51="","",DATEDIF($D51,$E$3,"Y"))</f>
        <v/>
      </c>
      <c r="F51" s="23"/>
      <c r="G51" s="20"/>
      <c r="H51" s="20"/>
      <c r="I51" s="21"/>
      <c r="J51" s="20"/>
      <c r="K51" s="20"/>
      <c r="L51" s="20"/>
      <c r="M51" s="20"/>
      <c r="N51" s="20"/>
      <c r="O51" s="20"/>
      <c r="P51" s="24" t="str">
        <f aca="false">IF($A51="","",100000)</f>
        <v/>
      </c>
      <c r="Q51" s="25" t="str">
        <f aca="false">IFERROR(IF($E51="","",IF(UPPER($H51)="Y",INDEX(Rates!$C$4:$C$57,MATCH($E51,Rates!$A$4:$A$57,0)),INDEX(Rates!$B$4:$B$57,MATCH($E51,Rates!$A$4:$A$57,0)))*100),"check age")</f>
        <v/>
      </c>
      <c r="R51" s="20"/>
    </row>
    <row r="52" customFormat="false" ht="15" hidden="false" customHeight="false" outlineLevel="0" collapsed="false">
      <c r="A52" s="20"/>
      <c r="B52" s="20"/>
      <c r="C52" s="20"/>
      <c r="D52" s="21"/>
      <c r="E52" s="22" t="str">
        <f aca="false">IF($D52="","",DATEDIF($D52,$E$3,"Y"))</f>
        <v/>
      </c>
      <c r="F52" s="23"/>
      <c r="G52" s="20"/>
      <c r="H52" s="20"/>
      <c r="I52" s="21"/>
      <c r="J52" s="20"/>
      <c r="K52" s="20"/>
      <c r="L52" s="20"/>
      <c r="M52" s="20"/>
      <c r="N52" s="20"/>
      <c r="O52" s="20"/>
      <c r="P52" s="24" t="str">
        <f aca="false">IF($A52="","",100000)</f>
        <v/>
      </c>
      <c r="Q52" s="25" t="str">
        <f aca="false">IFERROR(IF($E52="","",IF(UPPER($H52)="Y",INDEX(Rates!$C$4:$C$57,MATCH($E52,Rates!$A$4:$A$57,0)),INDEX(Rates!$B$4:$B$57,MATCH($E52,Rates!$A$4:$A$57,0)))*100),"check age")</f>
        <v/>
      </c>
      <c r="R52" s="20"/>
    </row>
    <row r="53" customFormat="false" ht="15" hidden="false" customHeight="false" outlineLevel="0" collapsed="false">
      <c r="A53" s="20"/>
      <c r="B53" s="20"/>
      <c r="C53" s="20"/>
      <c r="D53" s="21"/>
      <c r="E53" s="22" t="str">
        <f aca="false">IF($D53="","",DATEDIF($D53,$E$3,"Y"))</f>
        <v/>
      </c>
      <c r="F53" s="23"/>
      <c r="G53" s="20"/>
      <c r="H53" s="20"/>
      <c r="I53" s="21"/>
      <c r="J53" s="20"/>
      <c r="K53" s="20"/>
      <c r="L53" s="20"/>
      <c r="M53" s="20"/>
      <c r="N53" s="20"/>
      <c r="O53" s="20"/>
      <c r="P53" s="24" t="str">
        <f aca="false">IF($A53="","",100000)</f>
        <v/>
      </c>
      <c r="Q53" s="25" t="str">
        <f aca="false">IFERROR(IF($E53="","",IF(UPPER($H53)="Y",INDEX(Rates!$C$4:$C$57,MATCH($E53,Rates!$A$4:$A$57,0)),INDEX(Rates!$B$4:$B$57,MATCH($E53,Rates!$A$4:$A$57,0)))*100),"check age")</f>
        <v/>
      </c>
      <c r="R53" s="20"/>
    </row>
    <row r="54" customFormat="false" ht="15" hidden="false" customHeight="false" outlineLevel="0" collapsed="false">
      <c r="A54" s="20"/>
      <c r="B54" s="20"/>
      <c r="C54" s="20"/>
      <c r="D54" s="21"/>
      <c r="E54" s="22" t="str">
        <f aca="false">IF($D54="","",DATEDIF($D54,$E$3,"Y"))</f>
        <v/>
      </c>
      <c r="F54" s="23"/>
      <c r="G54" s="20"/>
      <c r="H54" s="20"/>
      <c r="I54" s="21"/>
      <c r="J54" s="20"/>
      <c r="K54" s="20"/>
      <c r="L54" s="20"/>
      <c r="M54" s="20"/>
      <c r="N54" s="20"/>
      <c r="O54" s="20"/>
      <c r="P54" s="24" t="str">
        <f aca="false">IF($A54="","",100000)</f>
        <v/>
      </c>
      <c r="Q54" s="25" t="str">
        <f aca="false">IFERROR(IF($E54="","",IF(UPPER($H54)="Y",INDEX(Rates!$C$4:$C$57,MATCH($E54,Rates!$A$4:$A$57,0)),INDEX(Rates!$B$4:$B$57,MATCH($E54,Rates!$A$4:$A$57,0)))*100),"check age")</f>
        <v/>
      </c>
      <c r="R54" s="20"/>
    </row>
    <row r="56" customFormat="false" ht="15" hidden="false" customHeight="false" outlineLevel="0" collapsed="false">
      <c r="A56" s="26" t="s">
        <v>93</v>
      </c>
      <c r="B56" s="26"/>
      <c r="C56" s="26"/>
      <c r="D56" s="27" t="s">
        <v>94</v>
      </c>
      <c r="E56" s="26" t="str">
        <f aca="false">IF(COUNT(E6:E54)=0,"",ROUND(AVERAGE(E6:E54),1))</f>
        <v/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8" t="n">
        <f aca="false">SUM(P6:P54)</f>
        <v>0</v>
      </c>
      <c r="Q56" s="29" t="n">
        <f aca="false">SUM(Q6:Q54)</f>
        <v>0</v>
      </c>
      <c r="R56" s="26"/>
    </row>
    <row r="57" customFormat="false" ht="15" hidden="false" customHeight="false" outlineLevel="0" collapsed="false">
      <c r="A57" s="30" t="s">
        <v>95</v>
      </c>
      <c r="E57" s="30" t="n">
        <f aca="false">COUNTA(A6:A54)</f>
        <v>0</v>
      </c>
    </row>
  </sheetData>
  <mergeCells count="2">
    <mergeCell ref="A1:O1"/>
    <mergeCell ref="A2:O2"/>
  </mergeCells>
  <dataValidations count="2">
    <dataValidation allowBlank="true" errorStyle="stop" operator="between" showDropDown="false" showErrorMessage="false" showInputMessage="false" sqref="H5:H54 J5:J54 R5:R54" type="list">
      <formula1>"Y,N"</formula1>
      <formula2>0</formula2>
    </dataValidation>
    <dataValidation allowBlank="true" errorStyle="stop" operator="between" showDropDown="false" showErrorMessage="false" showInputMessage="false" sqref="G5:G54" type="list">
      <formula1>"M,F"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9"/>
    <col collapsed="false" customWidth="true" hidden="false" outlineLevel="0" max="3" min="3" style="0" width="17"/>
    <col collapsed="false" customWidth="true" hidden="false" outlineLevel="0" max="4" min="4" style="0" width="22"/>
  </cols>
  <sheetData>
    <row r="1" customFormat="false" ht="21.75" hidden="false" customHeight="true" outlineLevel="0" collapsed="false">
      <c r="A1" s="1" t="s">
        <v>96</v>
      </c>
      <c r="B1" s="1"/>
      <c r="C1" s="1"/>
      <c r="D1" s="1"/>
    </row>
    <row r="2" customFormat="false" ht="25.5" hidden="false" customHeight="true" outlineLevel="0" collapsed="false">
      <c r="A2" s="31" t="s">
        <v>97</v>
      </c>
      <c r="B2" s="31"/>
      <c r="C2" s="31"/>
      <c r="D2" s="31"/>
    </row>
    <row r="3" customFormat="false" ht="30" hidden="false" customHeight="true" outlineLevel="0" collapsed="false">
      <c r="A3" s="7" t="s">
        <v>65</v>
      </c>
      <c r="B3" s="7" t="s">
        <v>98</v>
      </c>
      <c r="C3" s="7" t="s">
        <v>99</v>
      </c>
      <c r="D3" s="7" t="s">
        <v>100</v>
      </c>
    </row>
    <row r="4" customFormat="false" ht="15" hidden="false" customHeight="false" outlineLevel="0" collapsed="false">
      <c r="A4" s="11" t="n">
        <v>17</v>
      </c>
      <c r="B4" s="32" t="n">
        <v>0.5324</v>
      </c>
      <c r="C4" s="32" t="n">
        <v>0.5324</v>
      </c>
      <c r="D4" s="33" t="n">
        <f aca="false">B4*100</f>
        <v>53.24</v>
      </c>
    </row>
    <row r="5" customFormat="false" ht="15" hidden="false" customHeight="false" outlineLevel="0" collapsed="false">
      <c r="A5" s="11" t="n">
        <v>18</v>
      </c>
      <c r="B5" s="32" t="n">
        <v>0.5166</v>
      </c>
      <c r="C5" s="32" t="n">
        <v>0.7007</v>
      </c>
      <c r="D5" s="33" t="n">
        <f aca="false">B5*100</f>
        <v>51.66</v>
      </c>
    </row>
    <row r="6" customFormat="false" ht="15" hidden="false" customHeight="false" outlineLevel="0" collapsed="false">
      <c r="A6" s="11" t="n">
        <v>19</v>
      </c>
      <c r="B6" s="32" t="n">
        <v>0.5382</v>
      </c>
      <c r="C6" s="32" t="n">
        <v>0.7274</v>
      </c>
      <c r="D6" s="33" t="n">
        <f aca="false">B6*100</f>
        <v>53.82</v>
      </c>
    </row>
    <row r="7" customFormat="false" ht="15" hidden="false" customHeight="false" outlineLevel="0" collapsed="false">
      <c r="A7" s="11" t="n">
        <v>20</v>
      </c>
      <c r="B7" s="32" t="n">
        <v>0.5608</v>
      </c>
      <c r="C7" s="32" t="n">
        <v>0.7541</v>
      </c>
      <c r="D7" s="33" t="n">
        <f aca="false">B7*100</f>
        <v>56.08</v>
      </c>
    </row>
    <row r="8" customFormat="false" ht="15" hidden="false" customHeight="false" outlineLevel="0" collapsed="false">
      <c r="A8" s="11" t="n">
        <v>21</v>
      </c>
      <c r="B8" s="32" t="n">
        <v>0.5832</v>
      </c>
      <c r="C8" s="32" t="n">
        <v>0.7816</v>
      </c>
      <c r="D8" s="33" t="n">
        <f aca="false">B8*100</f>
        <v>58.32</v>
      </c>
    </row>
    <row r="9" customFormat="false" ht="15" hidden="false" customHeight="false" outlineLevel="0" collapsed="false">
      <c r="A9" s="11" t="n">
        <v>22</v>
      </c>
      <c r="B9" s="32" t="n">
        <v>0.6074</v>
      </c>
      <c r="C9" s="32" t="n">
        <v>0.8124</v>
      </c>
      <c r="D9" s="33" t="n">
        <f aca="false">B9*100</f>
        <v>60.74</v>
      </c>
    </row>
    <row r="10" customFormat="false" ht="15" hidden="false" customHeight="false" outlineLevel="0" collapsed="false">
      <c r="A10" s="11" t="n">
        <v>23</v>
      </c>
      <c r="B10" s="32" t="n">
        <v>0.6316</v>
      </c>
      <c r="C10" s="32" t="n">
        <v>0.8416</v>
      </c>
      <c r="D10" s="33" t="n">
        <f aca="false">B10*100</f>
        <v>63.16</v>
      </c>
    </row>
    <row r="11" customFormat="false" ht="15" hidden="false" customHeight="false" outlineLevel="0" collapsed="false">
      <c r="A11" s="11" t="n">
        <v>24</v>
      </c>
      <c r="B11" s="32" t="n">
        <v>0.6582</v>
      </c>
      <c r="C11" s="32" t="n">
        <v>0.8741</v>
      </c>
      <c r="D11" s="33" t="n">
        <f aca="false">B11*100</f>
        <v>65.82</v>
      </c>
    </row>
    <row r="12" customFormat="false" ht="15" hidden="false" customHeight="false" outlineLevel="0" collapsed="false">
      <c r="A12" s="11" t="n">
        <v>25</v>
      </c>
      <c r="B12" s="32" t="n">
        <v>0.6949</v>
      </c>
      <c r="C12" s="32" t="n">
        <v>0.9191</v>
      </c>
      <c r="D12" s="33" t="n">
        <f aca="false">B12*100</f>
        <v>69.49</v>
      </c>
    </row>
    <row r="13" customFormat="false" ht="15" hidden="false" customHeight="false" outlineLevel="0" collapsed="false">
      <c r="A13" s="11" t="n">
        <v>26</v>
      </c>
      <c r="B13" s="32" t="n">
        <v>0.7249</v>
      </c>
      <c r="C13" s="32" t="n">
        <v>0.9582</v>
      </c>
      <c r="D13" s="33" t="n">
        <f aca="false">B13*100</f>
        <v>72.49</v>
      </c>
    </row>
    <row r="14" customFormat="false" ht="15" hidden="false" customHeight="false" outlineLevel="0" collapsed="false">
      <c r="A14" s="11" t="n">
        <v>27</v>
      </c>
      <c r="B14" s="32" t="n">
        <v>0.7566</v>
      </c>
      <c r="C14" s="32" t="n">
        <v>0.9991</v>
      </c>
      <c r="D14" s="33" t="n">
        <f aca="false">B14*100</f>
        <v>75.66</v>
      </c>
    </row>
    <row r="15" customFormat="false" ht="15" hidden="false" customHeight="false" outlineLevel="0" collapsed="false">
      <c r="A15" s="11" t="n">
        <v>28</v>
      </c>
      <c r="B15" s="32" t="n">
        <v>0.7882</v>
      </c>
      <c r="C15" s="32" t="n">
        <v>1.0399</v>
      </c>
      <c r="D15" s="33" t="n">
        <f aca="false">B15*100</f>
        <v>78.82</v>
      </c>
    </row>
    <row r="16" customFormat="false" ht="15" hidden="false" customHeight="false" outlineLevel="0" collapsed="false">
      <c r="A16" s="11" t="n">
        <v>29</v>
      </c>
      <c r="B16" s="32" t="n">
        <v>0.8241</v>
      </c>
      <c r="C16" s="32" t="n">
        <v>1.0858</v>
      </c>
      <c r="D16" s="33" t="n">
        <f aca="false">B16*100</f>
        <v>82.41</v>
      </c>
    </row>
    <row r="17" customFormat="false" ht="15" hidden="false" customHeight="false" outlineLevel="0" collapsed="false">
      <c r="A17" s="11" t="n">
        <v>30</v>
      </c>
      <c r="B17" s="32" t="n">
        <v>0.8683</v>
      </c>
      <c r="C17" s="32" t="n">
        <v>1.1433</v>
      </c>
      <c r="D17" s="33" t="n">
        <f aca="false">B17*100</f>
        <v>86.83</v>
      </c>
    </row>
    <row r="18" customFormat="false" ht="15" hidden="false" customHeight="false" outlineLevel="0" collapsed="false">
      <c r="A18" s="11" t="n">
        <v>31</v>
      </c>
      <c r="B18" s="32" t="n">
        <v>0.9057</v>
      </c>
      <c r="C18" s="32" t="n">
        <v>1.1924</v>
      </c>
      <c r="D18" s="33" t="n">
        <f aca="false">B18*100</f>
        <v>90.57</v>
      </c>
    </row>
    <row r="19" customFormat="false" ht="15" hidden="false" customHeight="false" outlineLevel="0" collapsed="false">
      <c r="A19" s="11" t="n">
        <v>32</v>
      </c>
      <c r="B19" s="32" t="n">
        <v>0.9466</v>
      </c>
      <c r="C19" s="32" t="n">
        <v>1.2449</v>
      </c>
      <c r="D19" s="33" t="n">
        <f aca="false">B19*100</f>
        <v>94.66</v>
      </c>
    </row>
    <row r="20" customFormat="false" ht="15" hidden="false" customHeight="false" outlineLevel="0" collapsed="false">
      <c r="A20" s="11" t="n">
        <v>33</v>
      </c>
      <c r="B20" s="32" t="n">
        <v>0.9866</v>
      </c>
      <c r="C20" s="32" t="n">
        <v>1.2974</v>
      </c>
      <c r="D20" s="33" t="n">
        <f aca="false">B20*100</f>
        <v>98.66</v>
      </c>
    </row>
    <row r="21" customFormat="false" ht="15" hidden="false" customHeight="false" outlineLevel="0" collapsed="false">
      <c r="A21" s="11" t="n">
        <v>34</v>
      </c>
      <c r="B21" s="32" t="n">
        <v>1.0308</v>
      </c>
      <c r="C21" s="32" t="n">
        <v>1.3566</v>
      </c>
      <c r="D21" s="33" t="n">
        <f aca="false">B21*100</f>
        <v>103.08</v>
      </c>
    </row>
    <row r="22" customFormat="false" ht="15" hidden="false" customHeight="false" outlineLevel="0" collapsed="false">
      <c r="A22" s="11" t="n">
        <v>35</v>
      </c>
      <c r="B22" s="32" t="n">
        <v>1.0974</v>
      </c>
      <c r="C22" s="32" t="n">
        <v>1.4441</v>
      </c>
      <c r="D22" s="33" t="n">
        <f aca="false">B22*100</f>
        <v>109.74</v>
      </c>
    </row>
    <row r="23" customFormat="false" ht="15" hidden="false" customHeight="false" outlineLevel="0" collapsed="false">
      <c r="A23" s="11" t="n">
        <v>36</v>
      </c>
      <c r="B23" s="32" t="n">
        <v>1.1533</v>
      </c>
      <c r="C23" s="32" t="n">
        <v>1.5149</v>
      </c>
      <c r="D23" s="33" t="n">
        <f aca="false">B23*100</f>
        <v>115.33</v>
      </c>
    </row>
    <row r="24" customFormat="false" ht="15" hidden="false" customHeight="false" outlineLevel="0" collapsed="false">
      <c r="A24" s="11" t="n">
        <v>37</v>
      </c>
      <c r="B24" s="32" t="n">
        <v>1.2125</v>
      </c>
      <c r="C24" s="32" t="n">
        <v>1.5899</v>
      </c>
      <c r="D24" s="33" t="n">
        <f aca="false">B24*100</f>
        <v>121.25</v>
      </c>
    </row>
    <row r="25" customFormat="false" ht="15" hidden="false" customHeight="false" outlineLevel="0" collapsed="false">
      <c r="A25" s="11" t="n">
        <v>38</v>
      </c>
      <c r="B25" s="32" t="n">
        <v>1.2716</v>
      </c>
      <c r="C25" s="32" t="n">
        <v>1.6658</v>
      </c>
      <c r="D25" s="33" t="n">
        <f aca="false">B25*100</f>
        <v>127.16</v>
      </c>
    </row>
    <row r="26" customFormat="false" ht="15" hidden="false" customHeight="false" outlineLevel="0" collapsed="false">
      <c r="A26" s="11" t="n">
        <v>39</v>
      </c>
      <c r="B26" s="32" t="n">
        <v>1.3649</v>
      </c>
      <c r="C26" s="32" t="n">
        <v>1.7874</v>
      </c>
      <c r="D26" s="33" t="n">
        <f aca="false">B26*100</f>
        <v>136.49</v>
      </c>
    </row>
    <row r="27" customFormat="false" ht="15" hidden="false" customHeight="false" outlineLevel="0" collapsed="false">
      <c r="A27" s="11" t="n">
        <v>40</v>
      </c>
      <c r="B27" s="32" t="n">
        <v>1.4416</v>
      </c>
      <c r="C27" s="32" t="n">
        <v>1.8891</v>
      </c>
      <c r="D27" s="33" t="n">
        <f aca="false">B27*100</f>
        <v>144.16</v>
      </c>
    </row>
    <row r="28" customFormat="false" ht="15" hidden="false" customHeight="false" outlineLevel="0" collapsed="false">
      <c r="A28" s="11" t="n">
        <v>41</v>
      </c>
      <c r="B28" s="32" t="n">
        <v>1.5357</v>
      </c>
      <c r="C28" s="32" t="n">
        <v>2.0124</v>
      </c>
      <c r="D28" s="33" t="n">
        <f aca="false">B28*100</f>
        <v>153.57</v>
      </c>
    </row>
    <row r="29" customFormat="false" ht="15" hidden="false" customHeight="false" outlineLevel="0" collapsed="false">
      <c r="A29" s="11" t="n">
        <v>42</v>
      </c>
      <c r="B29" s="32" t="n">
        <v>1.635</v>
      </c>
      <c r="C29" s="32" t="n">
        <v>2.1483</v>
      </c>
      <c r="D29" s="33" t="n">
        <f aca="false">B29*100</f>
        <v>163.5</v>
      </c>
    </row>
    <row r="30" customFormat="false" ht="15" hidden="false" customHeight="false" outlineLevel="0" collapsed="false">
      <c r="A30" s="11" t="n">
        <v>43</v>
      </c>
      <c r="B30" s="32" t="n">
        <v>1.7349</v>
      </c>
      <c r="C30" s="32" t="n">
        <v>2.2841</v>
      </c>
      <c r="D30" s="33" t="n">
        <f aca="false">B30*100</f>
        <v>173.49</v>
      </c>
    </row>
    <row r="31" customFormat="false" ht="15" hidden="false" customHeight="false" outlineLevel="0" collapsed="false">
      <c r="A31" s="11" t="n">
        <v>44</v>
      </c>
      <c r="B31" s="32" t="n">
        <v>1.8457</v>
      </c>
      <c r="C31" s="32" t="n">
        <v>2.4341</v>
      </c>
      <c r="D31" s="33" t="n">
        <f aca="false">B31*100</f>
        <v>184.57</v>
      </c>
    </row>
    <row r="32" customFormat="false" ht="15" hidden="false" customHeight="false" outlineLevel="0" collapsed="false">
      <c r="A32" s="11" t="n">
        <v>45</v>
      </c>
      <c r="B32" s="32" t="n">
        <v>2.0316</v>
      </c>
      <c r="C32" s="32" t="n">
        <v>2.6858</v>
      </c>
      <c r="D32" s="33" t="n">
        <f aca="false">B32*100</f>
        <v>203.16</v>
      </c>
    </row>
    <row r="33" customFormat="false" ht="15" hidden="false" customHeight="false" outlineLevel="0" collapsed="false">
      <c r="A33" s="11" t="n">
        <v>46</v>
      </c>
      <c r="B33" s="32" t="n">
        <v>2.1733</v>
      </c>
      <c r="C33" s="32" t="n">
        <v>2.8716</v>
      </c>
      <c r="D33" s="33" t="n">
        <f aca="false">B33*100</f>
        <v>217.33</v>
      </c>
    </row>
    <row r="34" customFormat="false" ht="15" hidden="false" customHeight="false" outlineLevel="0" collapsed="false">
      <c r="A34" s="11" t="n">
        <v>47</v>
      </c>
      <c r="B34" s="32" t="n">
        <v>2.3233</v>
      </c>
      <c r="C34" s="32" t="n">
        <v>3.0699</v>
      </c>
      <c r="D34" s="33" t="n">
        <f aca="false">B34*100</f>
        <v>232.33</v>
      </c>
    </row>
    <row r="35" customFormat="false" ht="15" hidden="false" customHeight="false" outlineLevel="0" collapsed="false">
      <c r="A35" s="11" t="n">
        <v>48</v>
      </c>
      <c r="B35" s="32" t="n">
        <v>2.4732</v>
      </c>
      <c r="C35" s="32" t="n">
        <v>3.2666</v>
      </c>
      <c r="D35" s="33" t="n">
        <f aca="false">B35*100</f>
        <v>247.32</v>
      </c>
    </row>
    <row r="36" customFormat="false" ht="15" hidden="false" customHeight="false" outlineLevel="0" collapsed="false">
      <c r="A36" s="11" t="n">
        <v>49</v>
      </c>
      <c r="B36" s="32" t="n">
        <v>2.64</v>
      </c>
      <c r="C36" s="32" t="n">
        <v>3.4866</v>
      </c>
      <c r="D36" s="33" t="n">
        <f aca="false">B36*100</f>
        <v>264</v>
      </c>
    </row>
    <row r="37" customFormat="false" ht="15" hidden="false" customHeight="false" outlineLevel="0" collapsed="false">
      <c r="A37" s="11" t="n">
        <v>50</v>
      </c>
      <c r="B37" s="32" t="n">
        <v>3.0874</v>
      </c>
      <c r="C37" s="32" t="n">
        <v>4.0774</v>
      </c>
      <c r="D37" s="33" t="n">
        <f aca="false">B37*100</f>
        <v>308.74</v>
      </c>
    </row>
    <row r="38" customFormat="false" ht="15" hidden="false" customHeight="false" outlineLevel="0" collapsed="false">
      <c r="A38" s="11" t="n">
        <v>51</v>
      </c>
      <c r="B38" s="32" t="n">
        <v>3.1791</v>
      </c>
      <c r="C38" s="32" t="n">
        <v>4.2041</v>
      </c>
      <c r="D38" s="33" t="n">
        <f aca="false">B38*100</f>
        <v>317.91</v>
      </c>
    </row>
    <row r="39" customFormat="false" ht="15" hidden="false" customHeight="false" outlineLevel="0" collapsed="false">
      <c r="A39" s="11" t="n">
        <v>52</v>
      </c>
      <c r="B39" s="32" t="n">
        <v>3.2891</v>
      </c>
      <c r="C39" s="32" t="n">
        <v>4.3732</v>
      </c>
      <c r="D39" s="33" t="n">
        <f aca="false">B39*100</f>
        <v>328.91</v>
      </c>
    </row>
    <row r="40" customFormat="false" ht="15" hidden="false" customHeight="false" outlineLevel="0" collapsed="false">
      <c r="A40" s="11" t="n">
        <v>53</v>
      </c>
      <c r="B40" s="32" t="n">
        <v>3.3991</v>
      </c>
      <c r="C40" s="32" t="n">
        <v>4.5433</v>
      </c>
      <c r="D40" s="33" t="n">
        <f aca="false">B40*100</f>
        <v>339.91</v>
      </c>
    </row>
    <row r="41" customFormat="false" ht="15" hidden="false" customHeight="false" outlineLevel="0" collapsed="false">
      <c r="A41" s="11" t="n">
        <v>54</v>
      </c>
      <c r="B41" s="32" t="n">
        <v>3.5208</v>
      </c>
      <c r="C41" s="32" t="n">
        <v>4.7299</v>
      </c>
      <c r="D41" s="33" t="n">
        <f aca="false">B41*100</f>
        <v>352.08</v>
      </c>
    </row>
    <row r="42" customFormat="false" ht="15" hidden="false" customHeight="false" outlineLevel="0" collapsed="false">
      <c r="A42" s="11" t="n">
        <v>55</v>
      </c>
      <c r="B42" s="32" t="n">
        <v>3.7383</v>
      </c>
      <c r="C42" s="32" t="n">
        <v>5.0483</v>
      </c>
      <c r="D42" s="33" t="n">
        <f aca="false">B42*100</f>
        <v>373.83</v>
      </c>
    </row>
    <row r="43" customFormat="false" ht="15" hidden="false" customHeight="false" outlineLevel="0" collapsed="false">
      <c r="A43" s="11" t="n">
        <v>56</v>
      </c>
      <c r="B43" s="32" t="n">
        <v>3.8908</v>
      </c>
      <c r="C43" s="32" t="n">
        <v>5.3166</v>
      </c>
      <c r="D43" s="33" t="n">
        <f aca="false">B43*100</f>
        <v>389.08</v>
      </c>
    </row>
    <row r="44" customFormat="false" ht="15" hidden="false" customHeight="false" outlineLevel="0" collapsed="false">
      <c r="A44" s="11" t="n">
        <v>57</v>
      </c>
      <c r="B44" s="32" t="n">
        <v>4.0516</v>
      </c>
      <c r="C44" s="32" t="n">
        <v>5.5991</v>
      </c>
      <c r="D44" s="33" t="n">
        <f aca="false">B44*100</f>
        <v>405.16</v>
      </c>
    </row>
    <row r="45" customFormat="false" ht="15" hidden="false" customHeight="false" outlineLevel="0" collapsed="false">
      <c r="A45" s="11" t="n">
        <v>58</v>
      </c>
      <c r="B45" s="32" t="n">
        <v>4.2132</v>
      </c>
      <c r="C45" s="32" t="n">
        <v>5.8833</v>
      </c>
      <c r="D45" s="33" t="n">
        <f aca="false">B45*100</f>
        <v>421.32</v>
      </c>
    </row>
    <row r="46" customFormat="false" ht="15" hidden="false" customHeight="false" outlineLevel="0" collapsed="false">
      <c r="A46" s="11" t="n">
        <v>59</v>
      </c>
      <c r="B46" s="32" t="n">
        <v>4.4682</v>
      </c>
      <c r="C46" s="32" t="n">
        <v>6.3708</v>
      </c>
      <c r="D46" s="33" t="n">
        <f aca="false">B46*100</f>
        <v>446.82</v>
      </c>
    </row>
    <row r="47" customFormat="false" ht="15" hidden="false" customHeight="false" outlineLevel="0" collapsed="false">
      <c r="A47" s="11" t="n">
        <v>60</v>
      </c>
      <c r="B47" s="32" t="n">
        <v>4.8208</v>
      </c>
      <c r="C47" s="32" t="n">
        <v>6.6607</v>
      </c>
      <c r="D47" s="33" t="n">
        <f aca="false">B47*100</f>
        <v>482.08</v>
      </c>
    </row>
    <row r="48" customFormat="false" ht="15" hidden="false" customHeight="false" outlineLevel="0" collapsed="false">
      <c r="A48" s="11" t="n">
        <v>61</v>
      </c>
      <c r="B48" s="32" t="n">
        <v>5.0775</v>
      </c>
      <c r="C48" s="32" t="n">
        <v>7.1266</v>
      </c>
      <c r="D48" s="33" t="n">
        <f aca="false">B48*100</f>
        <v>507.75</v>
      </c>
    </row>
    <row r="49" customFormat="false" ht="15" hidden="false" customHeight="false" outlineLevel="0" collapsed="false">
      <c r="A49" s="11" t="n">
        <v>62</v>
      </c>
      <c r="B49" s="32" t="n">
        <v>5.3833</v>
      </c>
      <c r="C49" s="32" t="n">
        <v>7.7891</v>
      </c>
      <c r="D49" s="33" t="n">
        <f aca="false">B49*100</f>
        <v>538.33</v>
      </c>
    </row>
    <row r="50" customFormat="false" ht="15" hidden="false" customHeight="false" outlineLevel="0" collapsed="false">
      <c r="A50" s="11" t="n">
        <v>63</v>
      </c>
      <c r="B50" s="32" t="n">
        <v>5.6891</v>
      </c>
      <c r="C50" s="32" t="n">
        <v>8.4524</v>
      </c>
      <c r="D50" s="33" t="n">
        <f aca="false">B50*100</f>
        <v>568.91</v>
      </c>
    </row>
    <row r="51" customFormat="false" ht="15" hidden="false" customHeight="false" outlineLevel="0" collapsed="false">
      <c r="A51" s="11" t="n">
        <v>64</v>
      </c>
      <c r="B51" s="32" t="n">
        <v>6.0275</v>
      </c>
      <c r="C51" s="32" t="n">
        <v>9.185</v>
      </c>
      <c r="D51" s="33" t="n">
        <f aca="false">B51*100</f>
        <v>602.75</v>
      </c>
    </row>
    <row r="52" customFormat="false" ht="15" hidden="false" customHeight="false" outlineLevel="0" collapsed="false">
      <c r="A52" s="11" t="n">
        <v>65</v>
      </c>
      <c r="B52" s="32" t="n">
        <v>6.4941</v>
      </c>
      <c r="C52" s="32" t="n">
        <v>9.4424</v>
      </c>
      <c r="D52" s="33" t="n">
        <f aca="false">B52*100</f>
        <v>649.41</v>
      </c>
    </row>
    <row r="53" customFormat="false" ht="15" hidden="false" customHeight="false" outlineLevel="0" collapsed="false">
      <c r="A53" s="11" t="n">
        <v>66</v>
      </c>
      <c r="B53" s="32" t="n">
        <v>6.9716</v>
      </c>
      <c r="C53" s="32" t="n">
        <v>10.5141</v>
      </c>
      <c r="D53" s="33" t="n">
        <f aca="false">B53*100</f>
        <v>697.16</v>
      </c>
    </row>
    <row r="54" customFormat="false" ht="15" hidden="false" customHeight="false" outlineLevel="0" collapsed="false">
      <c r="A54" s="11" t="n">
        <v>67</v>
      </c>
      <c r="B54" s="32" t="n">
        <v>7.4766</v>
      </c>
      <c r="C54" s="32" t="n">
        <v>11.6457</v>
      </c>
      <c r="D54" s="33" t="n">
        <f aca="false">B54*100</f>
        <v>747.66</v>
      </c>
    </row>
    <row r="55" customFormat="false" ht="15" hidden="false" customHeight="false" outlineLevel="0" collapsed="false">
      <c r="A55" s="11" t="n">
        <v>68</v>
      </c>
      <c r="B55" s="32" t="n">
        <v>7.9824</v>
      </c>
      <c r="C55" s="32" t="n">
        <v>12.7791</v>
      </c>
      <c r="D55" s="33" t="n">
        <f aca="false">B55*100</f>
        <v>798.24</v>
      </c>
    </row>
    <row r="56" customFormat="false" ht="15" hidden="false" customHeight="false" outlineLevel="0" collapsed="false">
      <c r="A56" s="11" t="n">
        <v>69</v>
      </c>
      <c r="B56" s="32" t="n">
        <v>8.5433</v>
      </c>
      <c r="C56" s="32" t="n">
        <v>14.0349</v>
      </c>
      <c r="D56" s="33" t="n">
        <f aca="false">B56*100</f>
        <v>854.33</v>
      </c>
    </row>
    <row r="57" customFormat="false" ht="15" hidden="false" customHeight="false" outlineLevel="0" collapsed="false">
      <c r="A57" s="11" t="n">
        <v>70</v>
      </c>
      <c r="B57" s="32" t="n">
        <v>9.3158</v>
      </c>
      <c r="C57" s="32" t="n">
        <v>14.5558</v>
      </c>
      <c r="D57" s="33" t="n">
        <f aca="false">B57*100</f>
        <v>931.58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2026-09-10T13:12:46Z</dcterms:created>
  <dc:creator>openpyxl</dc:creator>
  <dc:description/>
  <dc:language>en-US</dc:language>
  <cp:lastModifiedBy/>
  <dcterms:modified xsi:type="dcterms:W3CDTF">2026-09-10T13:12:46Z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